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-ad\DADOS\Comum\Prestação de contas\"/>
    </mc:Choice>
  </mc:AlternateContent>
  <bookViews>
    <workbookView xWindow="-120" yWindow="-120" windowWidth="20730" windowHeight="11160" firstSheet="5" activeTab="12"/>
  </bookViews>
  <sheets>
    <sheet name="Janeiro" sheetId="3" r:id="rId1"/>
    <sheet name="Fevereiro" sheetId="1" r:id="rId2"/>
    <sheet name="Março" sheetId="4" r:id="rId3"/>
    <sheet name="Abril" sheetId="5" r:id="rId4"/>
    <sheet name="Maio" sheetId="6" r:id="rId5"/>
    <sheet name="Junho" sheetId="7" r:id="rId6"/>
    <sheet name="Julho" sheetId="8" r:id="rId7"/>
    <sheet name="Agosto" sheetId="9" r:id="rId8"/>
    <sheet name="Setembro" sheetId="10" r:id="rId9"/>
    <sheet name="Outubro" sheetId="11" r:id="rId10"/>
    <sheet name="Novembro" sheetId="12" r:id="rId11"/>
    <sheet name="Dezembro" sheetId="15" r:id="rId12"/>
    <sheet name="Anual" sheetId="14" r:id="rId13"/>
    <sheet name="Plan2" sheetId="13" r:id="rId1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3" i="14" l="1"/>
  <c r="B66" i="14"/>
  <c r="B52" i="14"/>
  <c r="C52" i="14"/>
  <c r="E35" i="14"/>
  <c r="F67" i="15" l="1"/>
  <c r="C67" i="15"/>
  <c r="B67" i="15"/>
  <c r="E66" i="15"/>
  <c r="D65" i="15"/>
  <c r="D67" i="15" s="1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31" i="15"/>
  <c r="E71" i="15" l="1"/>
  <c r="E67" i="15"/>
  <c r="E65" i="15"/>
  <c r="E34" i="14"/>
  <c r="D66" i="14"/>
  <c r="D68" i="14" s="1"/>
  <c r="B68" i="14"/>
  <c r="F68" i="14"/>
  <c r="E67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37" i="14" l="1"/>
  <c r="E40" i="14" s="1"/>
  <c r="E71" i="14" s="1"/>
  <c r="E66" i="14"/>
  <c r="F67" i="12"/>
  <c r="C67" i="12"/>
  <c r="B67" i="12"/>
  <c r="E66" i="12"/>
  <c r="D65" i="12"/>
  <c r="D67" i="12" s="1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31" i="12"/>
  <c r="C7" i="13"/>
  <c r="C3" i="13"/>
  <c r="B9" i="13"/>
  <c r="E71" i="12" l="1"/>
  <c r="E67" i="12"/>
  <c r="E65" i="12"/>
  <c r="E31" i="11"/>
  <c r="F67" i="11"/>
  <c r="C67" i="11"/>
  <c r="B67" i="11"/>
  <c r="E66" i="11"/>
  <c r="D65" i="11"/>
  <c r="D67" i="11" s="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65" i="11" l="1"/>
  <c r="E67" i="11"/>
  <c r="E71" i="11"/>
  <c r="F67" i="10"/>
  <c r="C67" i="10"/>
  <c r="B67" i="10"/>
  <c r="E66" i="10"/>
  <c r="D65" i="10"/>
  <c r="D67" i="10" s="1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31" i="10"/>
  <c r="E71" i="10" l="1"/>
  <c r="E67" i="10"/>
  <c r="E65" i="10"/>
  <c r="F67" i="9"/>
  <c r="C67" i="9"/>
  <c r="B67" i="9"/>
  <c r="E66" i="9"/>
  <c r="E65" i="9"/>
  <c r="D65" i="9"/>
  <c r="D67" i="9" s="1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31" i="9"/>
  <c r="E71" i="9" l="1"/>
  <c r="E67" i="9"/>
  <c r="E52" i="8" l="1"/>
  <c r="F67" i="8" l="1"/>
  <c r="C67" i="8"/>
  <c r="B67" i="8"/>
  <c r="E66" i="8"/>
  <c r="D65" i="8"/>
  <c r="D67" i="8" s="1"/>
  <c r="E64" i="8"/>
  <c r="E63" i="8"/>
  <c r="E62" i="8"/>
  <c r="E61" i="8"/>
  <c r="E60" i="8"/>
  <c r="E59" i="8"/>
  <c r="E58" i="8"/>
  <c r="E57" i="8"/>
  <c r="E56" i="8"/>
  <c r="E55" i="8"/>
  <c r="E54" i="8"/>
  <c r="E53" i="8"/>
  <c r="E51" i="8"/>
  <c r="E31" i="8"/>
  <c r="E65" i="8" l="1"/>
  <c r="E71" i="8"/>
  <c r="E67" i="8"/>
  <c r="F67" i="7"/>
  <c r="C67" i="7"/>
  <c r="B67" i="7"/>
  <c r="E66" i="7"/>
  <c r="D65" i="7"/>
  <c r="D67" i="7" s="1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31" i="7"/>
  <c r="E71" i="7" l="1"/>
  <c r="E67" i="7"/>
  <c r="E65" i="7"/>
  <c r="C49" i="6"/>
  <c r="C65" i="6" s="1"/>
  <c r="F65" i="6"/>
  <c r="B65" i="6"/>
  <c r="E64" i="6"/>
  <c r="D63" i="6"/>
  <c r="D65" i="6" s="1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31" i="6"/>
  <c r="E69" i="6" l="1"/>
  <c r="E65" i="6"/>
  <c r="E63" i="6"/>
  <c r="C64" i="5"/>
  <c r="F64" i="5"/>
  <c r="B64" i="5"/>
  <c r="E63" i="5"/>
  <c r="D62" i="5"/>
  <c r="D64" i="5" s="1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31" i="5"/>
  <c r="E68" i="5" l="1"/>
  <c r="E64" i="5"/>
  <c r="E62" i="5"/>
  <c r="D66" i="4"/>
  <c r="D69" i="1"/>
  <c r="C52" i="4" l="1"/>
  <c r="C68" i="14" l="1"/>
  <c r="E52" i="14"/>
  <c r="F68" i="4"/>
  <c r="D68" i="4"/>
  <c r="C68" i="4"/>
  <c r="B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32" i="4"/>
  <c r="E68" i="14" l="1"/>
  <c r="E72" i="14"/>
  <c r="E72" i="4"/>
  <c r="E68" i="4"/>
  <c r="E56" i="1"/>
  <c r="F49" i="3" l="1"/>
  <c r="B65" i="3" l="1"/>
  <c r="B71" i="1"/>
  <c r="C71" i="1" l="1"/>
  <c r="F65" i="3"/>
  <c r="D65" i="3"/>
  <c r="C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30" i="3"/>
  <c r="E33" i="3" s="1"/>
  <c r="E36" i="3" s="1"/>
  <c r="E68" i="3" s="1"/>
  <c r="E32" i="1"/>
  <c r="E35" i="1" s="1"/>
  <c r="F71" i="1"/>
  <c r="D71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38" i="1" l="1"/>
  <c r="E75" i="1" s="1"/>
  <c r="E55" i="1"/>
  <c r="E69" i="3"/>
  <c r="E70" i="3" s="1"/>
  <c r="E72" i="3" s="1"/>
  <c r="E65" i="3"/>
  <c r="E71" i="1"/>
  <c r="E76" i="1"/>
  <c r="E77" i="1" s="1"/>
  <c r="E79" i="1" s="1"/>
  <c r="E31" i="4" s="1"/>
  <c r="E35" i="4" s="1"/>
  <c r="E38" i="4" l="1"/>
  <c r="E71" i="4" s="1"/>
  <c r="E73" i="4"/>
  <c r="E75" i="4" s="1"/>
  <c r="E30" i="5" s="1"/>
  <c r="E34" i="5" s="1"/>
  <c r="E37" i="5" l="1"/>
  <c r="E67" i="5" s="1"/>
  <c r="E69" i="5"/>
  <c r="E71" i="5" s="1"/>
  <c r="E30" i="6" s="1"/>
  <c r="E34" i="6" s="1"/>
  <c r="E37" i="6" l="1"/>
  <c r="E68" i="6" s="1"/>
  <c r="E70" i="6"/>
  <c r="E72" i="6" s="1"/>
  <c r="E30" i="7" s="1"/>
  <c r="E34" i="7" s="1"/>
  <c r="E37" i="7" l="1"/>
  <c r="E70" i="7" s="1"/>
  <c r="E72" i="7"/>
  <c r="E74" i="7" s="1"/>
  <c r="E30" i="8" s="1"/>
  <c r="E34" i="8" s="1"/>
  <c r="E37" i="8" l="1"/>
  <c r="E70" i="8" s="1"/>
  <c r="E72" i="8"/>
  <c r="E74" i="8" s="1"/>
  <c r="E30" i="9" s="1"/>
  <c r="E34" i="9" s="1"/>
  <c r="E37" i="9" l="1"/>
  <c r="E70" i="9" s="1"/>
  <c r="E72" i="9"/>
  <c r="E74" i="9" s="1"/>
  <c r="E30" i="10" s="1"/>
  <c r="E34" i="10" s="1"/>
  <c r="E37" i="10" l="1"/>
  <c r="E70" i="10" s="1"/>
  <c r="E72" i="10"/>
  <c r="E74" i="10" s="1"/>
  <c r="E30" i="11" s="1"/>
  <c r="E34" i="11" s="1"/>
  <c r="E37" i="11" l="1"/>
  <c r="E70" i="11" s="1"/>
  <c r="E72" i="11"/>
  <c r="E74" i="11" s="1"/>
  <c r="E30" i="12" s="1"/>
  <c r="E34" i="12" s="1"/>
  <c r="E37" i="12" l="1"/>
  <c r="E70" i="12" s="1"/>
  <c r="E72" i="12"/>
  <c r="E74" i="12" s="1"/>
  <c r="E30" i="15" s="1"/>
  <c r="E34" i="15" s="1"/>
  <c r="E37" i="15" l="1"/>
  <c r="E70" i="15" s="1"/>
  <c r="E72" i="15"/>
  <c r="E74" i="15" s="1"/>
</calcChain>
</file>

<file path=xl/sharedStrings.xml><?xml version="1.0" encoding="utf-8"?>
<sst xmlns="http://schemas.openxmlformats.org/spreadsheetml/2006/main" count="825" uniqueCount="105">
  <si>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</si>
  <si>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</si>
  <si>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</si>
  <si>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>(H)</t>
  </si>
  <si>
    <t xml:space="preserve">DESPESAS CONTABILIZADAS NESTE EXERCÍCIO E PAGAS NESTE EXERCÍCIO (R$) </t>
  </si>
  <si>
    <t>(I)</t>
  </si>
  <si>
    <t xml:space="preserve">TOTAL DE DESPESAS PAGAS NESTE EXERCÍCIO (R$) </t>
  </si>
  <si>
    <t>(J= H + 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</si>
  <si>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</si>
  <si>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</si>
  <si>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</si>
  <si>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</si>
  <si>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</si>
  <si>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</si>
  <si>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</si>
  <si>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</si>
  <si>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</si>
  <si>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</si>
  <si>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</si>
  <si>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</si>
  <si>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</si>
  <si>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</si>
  <si>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</si>
  <si>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</si>
  <si>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</si>
  <si>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</si>
  <si>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</si>
  <si>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</si>
  <si>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</si>
  <si>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</si>
  <si>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</si>
  <si>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</si>
  <si>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</si>
  <si>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</si>
  <si>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</si>
  <si>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</si>
  <si>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</si>
  <si>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</si>
  <si>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</si>
  <si>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</si>
  <si>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</si>
  <si>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</si>
  <si>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</si>
  <si>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</si>
  <si>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</si>
  <si>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</si>
  <si>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</si>
  <si>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</si>
  <si>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</si>
  <si>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</si>
  <si>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</si>
  <si>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</si>
  <si>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</si>
  <si>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ORIGEM DOS RECURSOS (4)</t>
  </si>
  <si>
    <t>Vinhedo-SP 10 de Março de 2018</t>
  </si>
  <si>
    <t>Termo de Colaboração/Fomento  nº 05/2018</t>
  </si>
  <si>
    <t>01/01/2018 a 31/12/2018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</si>
  <si>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exercício/2018  bem como as despesas a pagar no exercício seguinte.</t>
    </r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</si>
  <si>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NERCY LUIZA DAL ROVERE SIMÕES DE SOUZA
CPF: 221.894.838-91
OBJETO DA PARCERIA: Serviço Educacional Especializado em Pedagogia, Psicopedagogia, Educação Física e Inclusão no Mercado de Trabalho para pessoas com Deficiência Intelectual e com Transtornos Globassi de Desenvolvimento
EXERCÍCIO: 2018
ORIGEM DOS RECURSOS (1):  MUNICIPAL</t>
  </si>
  <si>
    <t>MENSAL - JANEIRO</t>
  </si>
  <si>
    <t>Responsáveis pela Organização da Sociedade Civil :       NERCY LUIZA DAL ROVERE SIMÕES DE SOUZA - PRESIDENTE</t>
  </si>
  <si>
    <t>MENSAL - FEVEREIRO</t>
  </si>
  <si>
    <t>Responsáveis pela Organização da Sociedade Civil: NERCY LUIZA DAL ROVERE SIMÕES DE SOUZA - PRESIDENTE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</si>
  <si>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exercício/2018 bem como as despesas a pagar no exercício seguinte.</t>
    </r>
  </si>
  <si>
    <t>MENSAL - MARÇO</t>
  </si>
  <si>
    <t>Vinhedo-SP 10 de Abril de 2018</t>
  </si>
  <si>
    <t>01/2018*</t>
  </si>
  <si>
    <t>02/2018*</t>
  </si>
  <si>
    <t>03/2018*</t>
  </si>
  <si>
    <t>MENSAL - ABRIL</t>
  </si>
  <si>
    <t>04/2018*</t>
  </si>
  <si>
    <t>Vinhedo-SP 10 de Maio de 2018</t>
  </si>
  <si>
    <t>MENSAL - MAIO</t>
  </si>
  <si>
    <t>05/2018*</t>
  </si>
  <si>
    <t>Vinhedo-SP 10 de Junho de 2018</t>
  </si>
  <si>
    <t>Vinhedo-SP 10 de Julho de 2018</t>
  </si>
  <si>
    <t>MENSAL - JUNHO</t>
  </si>
  <si>
    <t>MENSAL - JULHO</t>
  </si>
  <si>
    <t>Vinhedo-SP 10 de Agosto de 2018</t>
  </si>
  <si>
    <t>MENSAL - AGOSTO</t>
  </si>
  <si>
    <t>Vinhedo-SP 10 de Setembro de 2018</t>
  </si>
  <si>
    <t xml:space="preserve">Aditamento nº </t>
  </si>
  <si>
    <t>MENSAL - SETEMBRO</t>
  </si>
  <si>
    <t>Vinhedo-SP 10 de Outubro de 2018</t>
  </si>
  <si>
    <t>MENSAL - OUTUBRO</t>
  </si>
  <si>
    <t>Vinhedo-SP 10 de Novembro de 2018</t>
  </si>
  <si>
    <t>FGTS</t>
  </si>
  <si>
    <t>IRRF</t>
  </si>
  <si>
    <t>INSS</t>
  </si>
  <si>
    <t>FOLHA PAGAMENTO</t>
  </si>
  <si>
    <t>UNIMED</t>
  </si>
  <si>
    <t>UNIODONTO</t>
  </si>
  <si>
    <t>TARIFA BANCARIA</t>
  </si>
  <si>
    <t xml:space="preserve">Total </t>
  </si>
  <si>
    <t>FARMACIA</t>
  </si>
  <si>
    <t>MENSAL - NOVEMBRO</t>
  </si>
  <si>
    <t>Vinhedo-SP 10 de Dezembro de 2018</t>
  </si>
  <si>
    <t>MENSAL - DEZEMBRO</t>
  </si>
  <si>
    <t>Vinhedo-SP 10 de Janerio de 2019</t>
  </si>
  <si>
    <t xml:space="preserve">Recursos pórprios </t>
  </si>
  <si>
    <t>ANUAL</t>
  </si>
  <si>
    <t>Vinhedo-SP 10 de Fevereiro de 2019</t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</si>
  <si>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Educacional Especializado em Pedagogia, Psicopedagogia, Educação Física e Inclusão no Mercado de Trabalho para pessoas com Deficiência Intelectual e com Transtornos Globassi de Desenvolvimento
EXERCÍCIO: 2018
ORIGEM DOS RECURSOS (1):  MUNICIPAL</t>
  </si>
  <si>
    <t>Responsáveis pela Organização da Sociedade Civil:                LUCIANA IENNE - PRESIDENTE</t>
  </si>
  <si>
    <t>R$ O,OO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</si>
</sst>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D6DCE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32">
    <xf numFmtId="0" fontId="0" fillId="0" borderId="0" xfId="0"/>
    <xf numFmtId="0" fontId="5" fillId="0" borderId="0" xfId="0" applyFont="1"/>
    <xf numFmtId="0" fontId="8" fillId="0" borderId="0" xfId="0" applyFont="1"/>
    <xf numFmtId="0" fontId="0" fillId="0" borderId="0" xfId="0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4" fontId="2" fillId="0" borderId="1" xfId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1" xfId="0" applyFont="1" applyBorder="1" applyAlignment="1">
      <alignment horizontal="right" vertical="center" wrapText="1"/>
    </xf>
    <xf numFmtId="44" fontId="12" fillId="0" borderId="1" xfId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4" fontId="10" fillId="0" borderId="1" xfId="1" applyFont="1" applyBorder="1" applyAlignment="1">
      <alignment horizontal="right" vertical="center" wrapText="1"/>
    </xf>
    <xf numFmtId="0" fontId="14" fillId="0" borderId="0" xfId="0" applyFont="1"/>
    <xf numFmtId="44" fontId="12" fillId="0" borderId="1" xfId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4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4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4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4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4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4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4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7" fillId="0" borderId="1" xfId="0" applyFont="1" applyBorder="1" applyAlignment="1">
      <alignment vertical="center" wrapText="1"/>
    </xf>
    <xf numFmtId="8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8" fontId="17" fillId="3" borderId="1" xfId="0" applyNumberFormat="1" applyFont="1" applyFill="1" applyBorder="1" applyAlignment="1">
      <alignment horizontal="center" vertical="center" wrapText="1"/>
    </xf>
    <xf numFmtId="8" fontId="0" fillId="0" borderId="1" xfId="0" applyNumberFormat="1" applyBorder="1"/>
    <xf numFmtId="0" fontId="1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4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44" fontId="0" fillId="0" borderId="0" xfId="1" applyFont="1"/>
    <xf numFmtId="44" fontId="0" fillId="0" borderId="0" xfId="0" applyNumberFormat="1"/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4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44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0" xfId="0" applyFont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horizontal="left" vertical="center"/>
    </xf>
    <xf numFmtId="44" fontId="13" fillId="0" borderId="1" xfId="1" applyFont="1" applyBorder="1" applyAlignment="1">
      <alignment horizontal="center"/>
    </xf>
    <xf numFmtId="44" fontId="6" fillId="0" borderId="1" xfId="1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44" fontId="13" fillId="0" borderId="1" xfId="1" applyFont="1" applyBorder="1" applyAlignment="1">
      <alignment horizontal="right"/>
    </xf>
    <xf numFmtId="44" fontId="6" fillId="0" borderId="1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1009649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49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38</xdr:row>
      <xdr:rowOff>28576</xdr:rowOff>
    </xdr:from>
    <xdr:to>
      <xdr:col>5</xdr:col>
      <xdr:colOff>1028700</xdr:colOff>
      <xdr:row>44</xdr:row>
      <xdr:rowOff>104776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772651"/>
          <a:ext cx="6448425" cy="1219200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77</xdr:row>
      <xdr:rowOff>0</xdr:rowOff>
    </xdr:from>
    <xdr:to>
      <xdr:col>5</xdr:col>
      <xdr:colOff>914400</xdr:colOff>
      <xdr:row>77</xdr:row>
      <xdr:rowOff>0</xdr:rowOff>
    </xdr:to>
    <xdr:cxnSp macro="">
      <xdr:nvCxnSpPr>
        <xdr:cNvPr id="5" name="Conector ret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038475" y="26974800"/>
          <a:ext cx="33242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1000124</xdr:colOff>
      <xdr:row>6</xdr:row>
      <xdr:rowOff>133349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67474" cy="1276349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41</xdr:row>
      <xdr:rowOff>85726</xdr:rowOff>
    </xdr:from>
    <xdr:to>
      <xdr:col>5</xdr:col>
      <xdr:colOff>981076</xdr:colOff>
      <xdr:row>46</xdr:row>
      <xdr:rowOff>142875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0344151"/>
          <a:ext cx="6438900" cy="1009649"/>
        </a:xfrm>
        <a:prstGeom prst="rect">
          <a:avLst/>
        </a:prstGeom>
      </xdr:spPr>
    </xdr:pic>
    <xdr:clientData/>
  </xdr:twoCellAnchor>
  <xdr:twoCellAnchor>
    <xdr:from>
      <xdr:col>2</xdr:col>
      <xdr:colOff>581025</xdr:colOff>
      <xdr:row>78</xdr:row>
      <xdr:rowOff>171452</xdr:rowOff>
    </xdr:from>
    <xdr:to>
      <xdr:col>5</xdr:col>
      <xdr:colOff>790575</xdr:colOff>
      <xdr:row>79</xdr:row>
      <xdr:rowOff>0</xdr:rowOff>
    </xdr:to>
    <xdr:cxnSp macro="">
      <xdr:nvCxnSpPr>
        <xdr:cNvPr id="4" name="Conector reto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CxnSpPr/>
      </xdr:nvCxnSpPr>
      <xdr:spPr>
        <a:xfrm flipV="1">
          <a:off x="2752725" y="19878677"/>
          <a:ext cx="3505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1000124</xdr:colOff>
      <xdr:row>6</xdr:row>
      <xdr:rowOff>133349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67474" cy="1276349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41</xdr:row>
      <xdr:rowOff>85726</xdr:rowOff>
    </xdr:from>
    <xdr:to>
      <xdr:col>5</xdr:col>
      <xdr:colOff>981076</xdr:colOff>
      <xdr:row>46</xdr:row>
      <xdr:rowOff>142875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0344151"/>
          <a:ext cx="6438900" cy="1009649"/>
        </a:xfrm>
        <a:prstGeom prst="rect">
          <a:avLst/>
        </a:prstGeom>
      </xdr:spPr>
    </xdr:pic>
    <xdr:clientData/>
  </xdr:twoCellAnchor>
  <xdr:twoCellAnchor>
    <xdr:from>
      <xdr:col>2</xdr:col>
      <xdr:colOff>581025</xdr:colOff>
      <xdr:row>78</xdr:row>
      <xdr:rowOff>171452</xdr:rowOff>
    </xdr:from>
    <xdr:to>
      <xdr:col>5</xdr:col>
      <xdr:colOff>790575</xdr:colOff>
      <xdr:row>79</xdr:row>
      <xdr:rowOff>0</xdr:rowOff>
    </xdr:to>
    <xdr:cxnSp macro="">
      <xdr:nvCxnSpPr>
        <xdr:cNvPr id="4" name="Conector ret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CxnSpPr/>
      </xdr:nvCxnSpPr>
      <xdr:spPr>
        <a:xfrm flipV="1">
          <a:off x="2752725" y="19878677"/>
          <a:ext cx="3505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1000124</xdr:colOff>
      <xdr:row>6</xdr:row>
      <xdr:rowOff>133349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67474" cy="1276349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41</xdr:row>
      <xdr:rowOff>85726</xdr:rowOff>
    </xdr:from>
    <xdr:to>
      <xdr:col>5</xdr:col>
      <xdr:colOff>981076</xdr:colOff>
      <xdr:row>46</xdr:row>
      <xdr:rowOff>142875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0344151"/>
          <a:ext cx="6438900" cy="1009649"/>
        </a:xfrm>
        <a:prstGeom prst="rect">
          <a:avLst/>
        </a:prstGeom>
      </xdr:spPr>
    </xdr:pic>
    <xdr:clientData/>
  </xdr:twoCellAnchor>
  <xdr:twoCellAnchor>
    <xdr:from>
      <xdr:col>2</xdr:col>
      <xdr:colOff>581025</xdr:colOff>
      <xdr:row>78</xdr:row>
      <xdr:rowOff>171452</xdr:rowOff>
    </xdr:from>
    <xdr:to>
      <xdr:col>5</xdr:col>
      <xdr:colOff>790575</xdr:colOff>
      <xdr:row>79</xdr:row>
      <xdr:rowOff>0</xdr:rowOff>
    </xdr:to>
    <xdr:cxnSp macro="">
      <xdr:nvCxnSpPr>
        <xdr:cNvPr id="4" name="Conector reto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CxnSpPr/>
      </xdr:nvCxnSpPr>
      <xdr:spPr>
        <a:xfrm flipV="1">
          <a:off x="2752725" y="19878677"/>
          <a:ext cx="3505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1000124</xdr:colOff>
      <xdr:row>6</xdr:row>
      <xdr:rowOff>133349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67474" cy="1276349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42</xdr:row>
      <xdr:rowOff>85726</xdr:rowOff>
    </xdr:from>
    <xdr:to>
      <xdr:col>5</xdr:col>
      <xdr:colOff>981076</xdr:colOff>
      <xdr:row>47</xdr:row>
      <xdr:rowOff>142875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0344151"/>
          <a:ext cx="6438900" cy="1009649"/>
        </a:xfrm>
        <a:prstGeom prst="rect">
          <a:avLst/>
        </a:prstGeom>
      </xdr:spPr>
    </xdr:pic>
    <xdr:clientData/>
  </xdr:twoCellAnchor>
  <xdr:twoCellAnchor>
    <xdr:from>
      <xdr:col>2</xdr:col>
      <xdr:colOff>581025</xdr:colOff>
      <xdr:row>79</xdr:row>
      <xdr:rowOff>171452</xdr:rowOff>
    </xdr:from>
    <xdr:to>
      <xdr:col>5</xdr:col>
      <xdr:colOff>790575</xdr:colOff>
      <xdr:row>80</xdr:row>
      <xdr:rowOff>0</xdr:rowOff>
    </xdr:to>
    <xdr:cxnSp macro="">
      <xdr:nvCxnSpPr>
        <xdr:cNvPr id="4" name="Conector reto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CxnSpPr/>
      </xdr:nvCxnSpPr>
      <xdr:spPr>
        <a:xfrm flipV="1">
          <a:off x="2752725" y="19878677"/>
          <a:ext cx="3505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962025</xdr:colOff>
      <xdr:row>6</xdr:row>
      <xdr:rowOff>133349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34150" cy="1276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85726</xdr:rowOff>
    </xdr:from>
    <xdr:to>
      <xdr:col>5</xdr:col>
      <xdr:colOff>990600</xdr:colOff>
      <xdr:row>50</xdr:row>
      <xdr:rowOff>38100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82301"/>
          <a:ext cx="6562725" cy="1304924"/>
        </a:xfrm>
        <a:prstGeom prst="rect">
          <a:avLst/>
        </a:prstGeom>
      </xdr:spPr>
    </xdr:pic>
    <xdr:clientData/>
  </xdr:twoCellAnchor>
  <xdr:twoCellAnchor>
    <xdr:from>
      <xdr:col>2</xdr:col>
      <xdr:colOff>581025</xdr:colOff>
      <xdr:row>85</xdr:row>
      <xdr:rowOff>171452</xdr:rowOff>
    </xdr:from>
    <xdr:to>
      <xdr:col>5</xdr:col>
      <xdr:colOff>790575</xdr:colOff>
      <xdr:row>86</xdr:row>
      <xdr:rowOff>0</xdr:rowOff>
    </xdr:to>
    <xdr:cxnSp macro="">
      <xdr:nvCxnSpPr>
        <xdr:cNvPr id="5" name="Conector reto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2809875" y="20259677"/>
          <a:ext cx="3552825" cy="1904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962025</xdr:colOff>
      <xdr:row>6</xdr:row>
      <xdr:rowOff>133349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34150" cy="1276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85726</xdr:rowOff>
    </xdr:from>
    <xdr:to>
      <xdr:col>5</xdr:col>
      <xdr:colOff>990600</xdr:colOff>
      <xdr:row>47</xdr:row>
      <xdr:rowOff>66675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72726"/>
          <a:ext cx="6562725" cy="1123949"/>
        </a:xfrm>
        <a:prstGeom prst="rect">
          <a:avLst/>
        </a:prstGeom>
      </xdr:spPr>
    </xdr:pic>
    <xdr:clientData/>
  </xdr:twoCellAnchor>
  <xdr:twoCellAnchor>
    <xdr:from>
      <xdr:col>2</xdr:col>
      <xdr:colOff>581025</xdr:colOff>
      <xdr:row>80</xdr:row>
      <xdr:rowOff>171452</xdr:rowOff>
    </xdr:from>
    <xdr:to>
      <xdr:col>5</xdr:col>
      <xdr:colOff>790575</xdr:colOff>
      <xdr:row>81</xdr:row>
      <xdr:rowOff>0</xdr:rowOff>
    </xdr:to>
    <xdr:cxnSp macro="">
      <xdr:nvCxnSpPr>
        <xdr:cNvPr id="4" name="Conector ret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2809875" y="28946477"/>
          <a:ext cx="3552825" cy="1904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1028700</xdr:colOff>
      <xdr:row>6</xdr:row>
      <xdr:rowOff>133349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27634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38</xdr:row>
      <xdr:rowOff>95251</xdr:rowOff>
    </xdr:from>
    <xdr:to>
      <xdr:col>5</xdr:col>
      <xdr:colOff>1009651</xdr:colOff>
      <xdr:row>43</xdr:row>
      <xdr:rowOff>152400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9772651"/>
          <a:ext cx="6438900" cy="1009649"/>
        </a:xfrm>
        <a:prstGeom prst="rect">
          <a:avLst/>
        </a:prstGeom>
      </xdr:spPr>
    </xdr:pic>
    <xdr:clientData/>
  </xdr:twoCellAnchor>
  <xdr:twoCellAnchor>
    <xdr:from>
      <xdr:col>2</xdr:col>
      <xdr:colOff>581025</xdr:colOff>
      <xdr:row>75</xdr:row>
      <xdr:rowOff>171452</xdr:rowOff>
    </xdr:from>
    <xdr:to>
      <xdr:col>5</xdr:col>
      <xdr:colOff>790575</xdr:colOff>
      <xdr:row>76</xdr:row>
      <xdr:rowOff>0</xdr:rowOff>
    </xdr:to>
    <xdr:cxnSp macro="">
      <xdr:nvCxnSpPr>
        <xdr:cNvPr id="4" name="Conector reto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CxnSpPr/>
      </xdr:nvCxnSpPr>
      <xdr:spPr>
        <a:xfrm flipV="1">
          <a:off x="2809875" y="20250152"/>
          <a:ext cx="3552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1028700</xdr:colOff>
      <xdr:row>6</xdr:row>
      <xdr:rowOff>133349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276349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39</xdr:row>
      <xdr:rowOff>85726</xdr:rowOff>
    </xdr:from>
    <xdr:to>
      <xdr:col>5</xdr:col>
      <xdr:colOff>1019176</xdr:colOff>
      <xdr:row>44</xdr:row>
      <xdr:rowOff>142875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0239376"/>
          <a:ext cx="6438900" cy="1009649"/>
        </a:xfrm>
        <a:prstGeom prst="rect">
          <a:avLst/>
        </a:prstGeom>
      </xdr:spPr>
    </xdr:pic>
    <xdr:clientData/>
  </xdr:twoCellAnchor>
  <xdr:twoCellAnchor>
    <xdr:from>
      <xdr:col>2</xdr:col>
      <xdr:colOff>581025</xdr:colOff>
      <xdr:row>76</xdr:row>
      <xdr:rowOff>171452</xdr:rowOff>
    </xdr:from>
    <xdr:to>
      <xdr:col>5</xdr:col>
      <xdr:colOff>790575</xdr:colOff>
      <xdr:row>77</xdr:row>
      <xdr:rowOff>0</xdr:rowOff>
    </xdr:to>
    <xdr:cxnSp macro="">
      <xdr:nvCxnSpPr>
        <xdr:cNvPr id="4" name="Conector ret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CxnSpPr/>
      </xdr:nvCxnSpPr>
      <xdr:spPr>
        <a:xfrm flipV="1">
          <a:off x="2752725" y="19202402"/>
          <a:ext cx="3467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990600</xdr:colOff>
      <xdr:row>6</xdr:row>
      <xdr:rowOff>133349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276349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41</xdr:row>
      <xdr:rowOff>85726</xdr:rowOff>
    </xdr:from>
    <xdr:to>
      <xdr:col>5</xdr:col>
      <xdr:colOff>981076</xdr:colOff>
      <xdr:row>46</xdr:row>
      <xdr:rowOff>142875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0239376"/>
          <a:ext cx="6438900" cy="1009649"/>
        </a:xfrm>
        <a:prstGeom prst="rect">
          <a:avLst/>
        </a:prstGeom>
      </xdr:spPr>
    </xdr:pic>
    <xdr:clientData/>
  </xdr:twoCellAnchor>
  <xdr:twoCellAnchor>
    <xdr:from>
      <xdr:col>2</xdr:col>
      <xdr:colOff>581025</xdr:colOff>
      <xdr:row>78</xdr:row>
      <xdr:rowOff>171452</xdr:rowOff>
    </xdr:from>
    <xdr:to>
      <xdr:col>5</xdr:col>
      <xdr:colOff>790575</xdr:colOff>
      <xdr:row>79</xdr:row>
      <xdr:rowOff>0</xdr:rowOff>
    </xdr:to>
    <xdr:cxnSp macro="">
      <xdr:nvCxnSpPr>
        <xdr:cNvPr id="4" name="Conector reto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CxnSpPr/>
      </xdr:nvCxnSpPr>
      <xdr:spPr>
        <a:xfrm flipV="1">
          <a:off x="2752725" y="19716752"/>
          <a:ext cx="3467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990600</xdr:colOff>
      <xdr:row>6</xdr:row>
      <xdr:rowOff>133349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276349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41</xdr:row>
      <xdr:rowOff>85726</xdr:rowOff>
    </xdr:from>
    <xdr:to>
      <xdr:col>5</xdr:col>
      <xdr:colOff>981076</xdr:colOff>
      <xdr:row>46</xdr:row>
      <xdr:rowOff>142875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0487026"/>
          <a:ext cx="6438900" cy="1009649"/>
        </a:xfrm>
        <a:prstGeom prst="rect">
          <a:avLst/>
        </a:prstGeom>
      </xdr:spPr>
    </xdr:pic>
    <xdr:clientData/>
  </xdr:twoCellAnchor>
  <xdr:twoCellAnchor>
    <xdr:from>
      <xdr:col>2</xdr:col>
      <xdr:colOff>581025</xdr:colOff>
      <xdr:row>78</xdr:row>
      <xdr:rowOff>171452</xdr:rowOff>
    </xdr:from>
    <xdr:to>
      <xdr:col>5</xdr:col>
      <xdr:colOff>790575</xdr:colOff>
      <xdr:row>79</xdr:row>
      <xdr:rowOff>0</xdr:rowOff>
    </xdr:to>
    <xdr:cxnSp macro="">
      <xdr:nvCxnSpPr>
        <xdr:cNvPr id="4" name="Conector reto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CxnSpPr/>
      </xdr:nvCxnSpPr>
      <xdr:spPr>
        <a:xfrm flipV="1">
          <a:off x="2752725" y="20021552"/>
          <a:ext cx="3505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1000124</xdr:colOff>
      <xdr:row>6</xdr:row>
      <xdr:rowOff>133349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67474" cy="1276349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41</xdr:row>
      <xdr:rowOff>85726</xdr:rowOff>
    </xdr:from>
    <xdr:to>
      <xdr:col>5</xdr:col>
      <xdr:colOff>981076</xdr:colOff>
      <xdr:row>46</xdr:row>
      <xdr:rowOff>142875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0334626"/>
          <a:ext cx="6438900" cy="1009649"/>
        </a:xfrm>
        <a:prstGeom prst="rect">
          <a:avLst/>
        </a:prstGeom>
      </xdr:spPr>
    </xdr:pic>
    <xdr:clientData/>
  </xdr:twoCellAnchor>
  <xdr:twoCellAnchor>
    <xdr:from>
      <xdr:col>2</xdr:col>
      <xdr:colOff>581025</xdr:colOff>
      <xdr:row>78</xdr:row>
      <xdr:rowOff>171452</xdr:rowOff>
    </xdr:from>
    <xdr:to>
      <xdr:col>5</xdr:col>
      <xdr:colOff>790575</xdr:colOff>
      <xdr:row>79</xdr:row>
      <xdr:rowOff>0</xdr:rowOff>
    </xdr:to>
    <xdr:cxnSp macro="">
      <xdr:nvCxnSpPr>
        <xdr:cNvPr id="4" name="Conector ret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CxnSpPr/>
      </xdr:nvCxnSpPr>
      <xdr:spPr>
        <a:xfrm flipV="1">
          <a:off x="2752725" y="19869152"/>
          <a:ext cx="3505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1000124</xdr:colOff>
      <xdr:row>6</xdr:row>
      <xdr:rowOff>133349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67474" cy="1276349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41</xdr:row>
      <xdr:rowOff>85726</xdr:rowOff>
    </xdr:from>
    <xdr:to>
      <xdr:col>5</xdr:col>
      <xdr:colOff>981076</xdr:colOff>
      <xdr:row>46</xdr:row>
      <xdr:rowOff>142875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0344151"/>
          <a:ext cx="6438900" cy="1009649"/>
        </a:xfrm>
        <a:prstGeom prst="rect">
          <a:avLst/>
        </a:prstGeom>
      </xdr:spPr>
    </xdr:pic>
    <xdr:clientData/>
  </xdr:twoCellAnchor>
  <xdr:twoCellAnchor>
    <xdr:from>
      <xdr:col>2</xdr:col>
      <xdr:colOff>581025</xdr:colOff>
      <xdr:row>78</xdr:row>
      <xdr:rowOff>171452</xdr:rowOff>
    </xdr:from>
    <xdr:to>
      <xdr:col>5</xdr:col>
      <xdr:colOff>790575</xdr:colOff>
      <xdr:row>79</xdr:row>
      <xdr:rowOff>0</xdr:rowOff>
    </xdr:to>
    <xdr:cxnSp macro="">
      <xdr:nvCxnSpPr>
        <xdr:cNvPr id="4" name="Conector reto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CxnSpPr/>
      </xdr:nvCxnSpPr>
      <xdr:spPr>
        <a:xfrm flipV="1">
          <a:off x="2752725" y="19878677"/>
          <a:ext cx="3505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78"/>
  <sheetViews>
    <sheetView topLeftCell="A4" workbookViewId="0">
      <selection activeCell="D94" sqref="D94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</cols>
  <sheetData>
    <row r="8" spans="1:6" ht="23.25" x14ac:dyDescent="0.35">
      <c r="A8" s="196" t="s">
        <v>59</v>
      </c>
      <c r="B8" s="196"/>
      <c r="C8" s="196"/>
      <c r="D8" s="196"/>
      <c r="E8" s="196"/>
      <c r="F8" s="196"/>
    </row>
    <row r="9" spans="1:6" ht="29.25" customHeight="1" x14ac:dyDescent="0.25">
      <c r="A9" s="218" t="s">
        <v>27</v>
      </c>
      <c r="B9" s="219"/>
      <c r="C9" s="219"/>
      <c r="D9" s="219"/>
      <c r="E9" s="219"/>
      <c r="F9" s="219"/>
    </row>
    <row r="10" spans="1:6" ht="135" customHeight="1" x14ac:dyDescent="0.25">
      <c r="A10" s="220" t="s">
        <v>58</v>
      </c>
      <c r="B10" s="221"/>
      <c r="C10" s="221"/>
      <c r="D10" s="221"/>
      <c r="E10" s="221"/>
      <c r="F10" s="221"/>
    </row>
    <row r="11" spans="1:6" ht="15" customHeight="1" x14ac:dyDescent="0.25">
      <c r="A11" s="222"/>
      <c r="B11" s="222"/>
      <c r="C11" s="222"/>
      <c r="D11" s="222"/>
      <c r="E11" s="222"/>
      <c r="F11" s="222"/>
    </row>
    <row r="12" spans="1:6" x14ac:dyDescent="0.25">
      <c r="A12" s="217" t="s">
        <v>28</v>
      </c>
      <c r="B12" s="217"/>
      <c r="C12" s="217"/>
      <c r="D12" s="21" t="s">
        <v>29</v>
      </c>
      <c r="E12" s="21" t="s">
        <v>30</v>
      </c>
      <c r="F12" s="21" t="s">
        <v>31</v>
      </c>
    </row>
    <row r="13" spans="1:6" ht="18.75" customHeight="1" x14ac:dyDescent="0.25">
      <c r="A13" s="214" t="s">
        <v>55</v>
      </c>
      <c r="B13" s="214"/>
      <c r="C13" s="214"/>
      <c r="D13" s="34" t="s">
        <v>66</v>
      </c>
      <c r="E13" s="11" t="s">
        <v>56</v>
      </c>
      <c r="F13" s="22">
        <v>647875.74</v>
      </c>
    </row>
    <row r="14" spans="1:6" x14ac:dyDescent="0.25">
      <c r="A14" s="214" t="s">
        <v>32</v>
      </c>
      <c r="B14" s="214"/>
      <c r="C14" s="214"/>
      <c r="D14" s="11"/>
      <c r="E14" s="11"/>
      <c r="F14" s="22"/>
    </row>
    <row r="15" spans="1:6" x14ac:dyDescent="0.25">
      <c r="A15" s="214" t="s">
        <v>32</v>
      </c>
      <c r="B15" s="214"/>
      <c r="C15" s="214"/>
      <c r="D15" s="11"/>
      <c r="E15" s="11"/>
      <c r="F15" s="22"/>
    </row>
    <row r="16" spans="1:6" ht="15" customHeight="1" x14ac:dyDescent="0.25">
      <c r="A16" s="215"/>
      <c r="B16" s="216"/>
      <c r="C16" s="216"/>
      <c r="D16" s="216"/>
      <c r="E16" s="216"/>
      <c r="F16" s="216"/>
    </row>
    <row r="17" spans="1:6" x14ac:dyDescent="0.25">
      <c r="A17" s="217" t="s">
        <v>33</v>
      </c>
      <c r="B17" s="217"/>
      <c r="C17" s="217"/>
      <c r="D17" s="217"/>
      <c r="E17" s="217"/>
      <c r="F17" s="217"/>
    </row>
    <row r="18" spans="1:6" ht="27" x14ac:dyDescent="0.25">
      <c r="A18" s="21" t="s">
        <v>34</v>
      </c>
      <c r="B18" s="21" t="s">
        <v>35</v>
      </c>
      <c r="C18" s="21" t="s">
        <v>36</v>
      </c>
      <c r="D18" s="21" t="s">
        <v>37</v>
      </c>
      <c r="E18" s="217" t="s">
        <v>38</v>
      </c>
      <c r="F18" s="217"/>
    </row>
    <row r="19" spans="1:6" x14ac:dyDescent="0.25">
      <c r="A19" s="10">
        <v>43120</v>
      </c>
      <c r="B19" s="16">
        <v>55000</v>
      </c>
      <c r="C19" s="10"/>
      <c r="D19" s="9"/>
      <c r="E19" s="213">
        <v>0</v>
      </c>
      <c r="F19" s="213"/>
    </row>
    <row r="20" spans="1:6" x14ac:dyDescent="0.25">
      <c r="A20" s="23"/>
      <c r="B20" s="9"/>
      <c r="C20" s="10"/>
      <c r="D20" s="9"/>
      <c r="E20" s="213"/>
      <c r="F20" s="213"/>
    </row>
    <row r="21" spans="1:6" x14ac:dyDescent="0.25">
      <c r="A21" s="23"/>
      <c r="B21" s="9"/>
      <c r="C21" s="23"/>
      <c r="D21" s="9"/>
      <c r="E21" s="213"/>
      <c r="F21" s="213"/>
    </row>
    <row r="22" spans="1:6" x14ac:dyDescent="0.25">
      <c r="A22" s="23"/>
      <c r="B22" s="9"/>
      <c r="C22" s="23"/>
      <c r="D22" s="9"/>
      <c r="E22" s="213"/>
      <c r="F22" s="213"/>
    </row>
    <row r="23" spans="1:6" x14ac:dyDescent="0.25">
      <c r="A23" s="23"/>
      <c r="B23" s="9"/>
      <c r="C23" s="23"/>
      <c r="D23" s="9"/>
      <c r="E23" s="213"/>
      <c r="F23" s="213"/>
    </row>
    <row r="24" spans="1:6" x14ac:dyDescent="0.25">
      <c r="A24" s="23"/>
      <c r="B24" s="9"/>
      <c r="C24" s="23"/>
      <c r="D24" s="9"/>
      <c r="E24" s="213"/>
      <c r="F24" s="213"/>
    </row>
    <row r="25" spans="1:6" x14ac:dyDescent="0.25">
      <c r="A25" s="23"/>
      <c r="B25" s="9"/>
      <c r="C25" s="23"/>
      <c r="D25" s="9"/>
      <c r="E25" s="213"/>
      <c r="F25" s="213"/>
    </row>
    <row r="26" spans="1:6" x14ac:dyDescent="0.25">
      <c r="A26" s="11"/>
      <c r="B26" s="12"/>
      <c r="C26" s="12"/>
      <c r="D26" s="11"/>
      <c r="E26" s="213"/>
      <c r="F26" s="213"/>
    </row>
    <row r="27" spans="1:6" x14ac:dyDescent="0.25">
      <c r="A27" s="11"/>
      <c r="B27" s="12"/>
      <c r="C27" s="12"/>
      <c r="D27" s="12"/>
      <c r="E27" s="213"/>
      <c r="F27" s="213"/>
    </row>
    <row r="28" spans="1:6" x14ac:dyDescent="0.25">
      <c r="A28" s="11"/>
      <c r="B28" s="12"/>
      <c r="C28" s="12"/>
      <c r="D28" s="12"/>
      <c r="E28" s="213"/>
      <c r="F28" s="213"/>
    </row>
    <row r="29" spans="1:6" x14ac:dyDescent="0.25">
      <c r="A29" s="208" t="s">
        <v>39</v>
      </c>
      <c r="B29" s="208"/>
      <c r="C29" s="208"/>
      <c r="D29" s="12"/>
      <c r="E29" s="213"/>
      <c r="F29" s="213"/>
    </row>
    <row r="30" spans="1:6" x14ac:dyDescent="0.25">
      <c r="A30" s="208" t="s">
        <v>40</v>
      </c>
      <c r="B30" s="208"/>
      <c r="C30" s="208"/>
      <c r="D30" s="12"/>
      <c r="E30" s="213">
        <f>E19+E20</f>
        <v>0</v>
      </c>
      <c r="F30" s="213"/>
    </row>
    <row r="31" spans="1:6" x14ac:dyDescent="0.25">
      <c r="A31" s="208" t="s">
        <v>41</v>
      </c>
      <c r="B31" s="208"/>
      <c r="C31" s="208"/>
      <c r="D31" s="12"/>
      <c r="E31" s="213"/>
      <c r="F31" s="213"/>
    </row>
    <row r="32" spans="1:6" x14ac:dyDescent="0.25">
      <c r="A32" s="208" t="s">
        <v>42</v>
      </c>
      <c r="B32" s="208"/>
      <c r="C32" s="208"/>
      <c r="D32" s="12"/>
      <c r="E32" s="213"/>
      <c r="F32" s="213"/>
    </row>
    <row r="33" spans="1:6" x14ac:dyDescent="0.25">
      <c r="A33" s="208" t="s">
        <v>43</v>
      </c>
      <c r="B33" s="208"/>
      <c r="C33" s="208"/>
      <c r="D33" s="12"/>
      <c r="E33" s="213">
        <f>E29+E30+E31+E32</f>
        <v>0</v>
      </c>
      <c r="F33" s="213"/>
    </row>
    <row r="34" spans="1:6" x14ac:dyDescent="0.25">
      <c r="A34" s="206"/>
      <c r="B34" s="206"/>
      <c r="C34" s="206"/>
      <c r="D34" s="13"/>
      <c r="E34" s="207"/>
      <c r="F34" s="207"/>
    </row>
    <row r="35" spans="1:6" x14ac:dyDescent="0.25">
      <c r="A35" s="208" t="s">
        <v>44</v>
      </c>
      <c r="B35" s="208"/>
      <c r="C35" s="208"/>
      <c r="D35" s="12"/>
      <c r="E35" s="209"/>
      <c r="F35" s="209"/>
    </row>
    <row r="36" spans="1:6" x14ac:dyDescent="0.25">
      <c r="A36" s="208" t="s">
        <v>45</v>
      </c>
      <c r="B36" s="208"/>
      <c r="C36" s="208"/>
      <c r="D36" s="12"/>
      <c r="E36" s="209">
        <f>E33+E35</f>
        <v>0</v>
      </c>
      <c r="F36" s="209"/>
    </row>
    <row r="37" spans="1:6" ht="54" customHeight="1" x14ac:dyDescent="0.25">
      <c r="A37" s="210" t="s">
        <v>57</v>
      </c>
      <c r="B37" s="211"/>
      <c r="C37" s="211"/>
      <c r="D37" s="211"/>
      <c r="E37" s="211"/>
      <c r="F37" s="211"/>
    </row>
    <row r="38" spans="1:6" ht="15" customHeight="1" x14ac:dyDescent="0.25">
      <c r="A38" s="212"/>
      <c r="B38" s="212"/>
      <c r="C38" s="212"/>
      <c r="D38" s="212"/>
      <c r="E38" s="212"/>
      <c r="F38" s="212"/>
    </row>
    <row r="39" spans="1:6" ht="15" customHeight="1" x14ac:dyDescent="0.25">
      <c r="A39" s="1"/>
      <c r="B39" s="1"/>
      <c r="C39" s="1"/>
      <c r="D39" s="1"/>
      <c r="E39" s="1"/>
      <c r="F39" s="1"/>
    </row>
    <row r="40" spans="1:6" ht="15" customHeight="1" x14ac:dyDescent="0.25">
      <c r="A40" s="1"/>
      <c r="B40" s="1"/>
      <c r="C40" s="1"/>
      <c r="D40" s="1"/>
      <c r="E40" s="1"/>
      <c r="F40" s="1"/>
    </row>
    <row r="41" spans="1:6" ht="15" customHeight="1" x14ac:dyDescent="0.25">
      <c r="A41" s="1"/>
      <c r="B41" s="1"/>
      <c r="C41" s="1"/>
      <c r="D41" s="1"/>
      <c r="E41" s="1"/>
      <c r="F41" s="1"/>
    </row>
    <row r="42" spans="1:6" ht="15" customHeight="1" x14ac:dyDescent="0.25">
      <c r="A42" s="1"/>
      <c r="B42" s="1"/>
      <c r="C42" s="1"/>
      <c r="D42" s="1"/>
      <c r="E42" s="1"/>
      <c r="F42" s="1"/>
    </row>
    <row r="43" spans="1:6" ht="15" customHeight="1" x14ac:dyDescent="0.25">
      <c r="A43" s="1"/>
      <c r="B43" s="1"/>
      <c r="C43" s="1"/>
      <c r="D43" s="1"/>
      <c r="E43" s="1"/>
      <c r="F43" s="1"/>
    </row>
    <row r="44" spans="1:6" ht="15" customHeight="1" x14ac:dyDescent="0.25">
      <c r="A44" s="1"/>
      <c r="B44" s="1"/>
      <c r="C44" s="1"/>
      <c r="D44" s="1"/>
      <c r="E44" s="1"/>
      <c r="F44" s="1"/>
    </row>
    <row r="45" spans="1:6" ht="15" customHeight="1" x14ac:dyDescent="0.25">
      <c r="A45" s="1"/>
      <c r="B45" s="1"/>
      <c r="C45" s="1"/>
      <c r="D45" s="1"/>
      <c r="E45" s="1"/>
      <c r="F45" s="1"/>
    </row>
    <row r="46" spans="1:6" s="27" customFormat="1" ht="72.75" customHeight="1" x14ac:dyDescent="0.15">
      <c r="A46" s="205" t="s">
        <v>0</v>
      </c>
      <c r="B46" s="205" t="s">
        <v>1</v>
      </c>
      <c r="C46" s="32" t="s">
        <v>2</v>
      </c>
      <c r="D46" s="32" t="s">
        <v>4</v>
      </c>
      <c r="E46" s="32" t="s">
        <v>6</v>
      </c>
      <c r="F46" s="205" t="s">
        <v>8</v>
      </c>
    </row>
    <row r="47" spans="1:6" s="27" customFormat="1" ht="9.75" x14ac:dyDescent="0.15">
      <c r="A47" s="205"/>
      <c r="B47" s="205"/>
      <c r="C47" s="32" t="s">
        <v>3</v>
      </c>
      <c r="D47" s="32" t="s">
        <v>5</v>
      </c>
      <c r="E47" s="32" t="s">
        <v>7</v>
      </c>
      <c r="F47" s="205"/>
    </row>
    <row r="48" spans="1:6" s="27" customFormat="1" ht="15" customHeight="1" x14ac:dyDescent="0.15">
      <c r="A48" s="32"/>
      <c r="B48" s="205" t="s">
        <v>53</v>
      </c>
      <c r="C48" s="205"/>
      <c r="D48" s="205"/>
      <c r="E48" s="205"/>
      <c r="F48" s="205"/>
    </row>
    <row r="49" spans="1:6" x14ac:dyDescent="0.25">
      <c r="A49" s="38" t="s">
        <v>9</v>
      </c>
      <c r="B49" s="29">
        <v>61680.5</v>
      </c>
      <c r="C49" s="28">
        <v>0</v>
      </c>
      <c r="D49" s="28">
        <v>0</v>
      </c>
      <c r="E49" s="28">
        <f>C49+D49</f>
        <v>0</v>
      </c>
      <c r="F49" s="29">
        <f>B49</f>
        <v>61680.5</v>
      </c>
    </row>
    <row r="50" spans="1:6" x14ac:dyDescent="0.25">
      <c r="A50" s="38" t="s">
        <v>10</v>
      </c>
      <c r="B50" s="37"/>
      <c r="C50" s="39">
        <v>0</v>
      </c>
      <c r="D50" s="39">
        <v>0</v>
      </c>
      <c r="E50" s="39">
        <f t="shared" ref="E50:E65" si="0">C50+D50</f>
        <v>0</v>
      </c>
      <c r="F50" s="28">
        <v>0</v>
      </c>
    </row>
    <row r="51" spans="1:6" x14ac:dyDescent="0.25">
      <c r="A51" s="38" t="s">
        <v>11</v>
      </c>
      <c r="B51" s="28">
        <v>0</v>
      </c>
      <c r="C51" s="28">
        <v>0</v>
      </c>
      <c r="D51" s="28">
        <v>0</v>
      </c>
      <c r="E51" s="28">
        <f t="shared" si="0"/>
        <v>0</v>
      </c>
      <c r="F51" s="28">
        <v>0</v>
      </c>
    </row>
    <row r="52" spans="1:6" ht="19.5" x14ac:dyDescent="0.25">
      <c r="A52" s="38" t="s">
        <v>12</v>
      </c>
      <c r="B52" s="28">
        <v>0</v>
      </c>
      <c r="C52" s="28">
        <v>0</v>
      </c>
      <c r="D52" s="28">
        <v>0</v>
      </c>
      <c r="E52" s="28">
        <f t="shared" si="0"/>
        <v>0</v>
      </c>
      <c r="F52" s="28">
        <v>0</v>
      </c>
    </row>
    <row r="53" spans="1:6" x14ac:dyDescent="0.25">
      <c r="A53" s="38" t="s">
        <v>13</v>
      </c>
      <c r="B53" s="28">
        <v>0</v>
      </c>
      <c r="C53" s="28">
        <v>0</v>
      </c>
      <c r="D53" s="28">
        <v>0</v>
      </c>
      <c r="E53" s="28">
        <f t="shared" si="0"/>
        <v>0</v>
      </c>
      <c r="F53" s="28">
        <v>0</v>
      </c>
    </row>
    <row r="54" spans="1:6" ht="19.5" x14ac:dyDescent="0.25">
      <c r="A54" s="38" t="s">
        <v>14</v>
      </c>
      <c r="B54" s="28">
        <v>0</v>
      </c>
      <c r="C54" s="28">
        <v>0</v>
      </c>
      <c r="D54" s="28">
        <v>0</v>
      </c>
      <c r="E54" s="28">
        <f t="shared" si="0"/>
        <v>0</v>
      </c>
      <c r="F54" s="28">
        <v>0</v>
      </c>
    </row>
    <row r="55" spans="1:6" x14ac:dyDescent="0.25">
      <c r="A55" s="38" t="s">
        <v>15</v>
      </c>
      <c r="B55" s="28">
        <v>0</v>
      </c>
      <c r="C55" s="28">
        <v>0</v>
      </c>
      <c r="D55" s="28">
        <v>0</v>
      </c>
      <c r="E55" s="28">
        <f t="shared" si="0"/>
        <v>0</v>
      </c>
      <c r="F55" s="28">
        <v>0</v>
      </c>
    </row>
    <row r="56" spans="1:6" ht="19.5" x14ac:dyDescent="0.25">
      <c r="A56" s="38" t="s">
        <v>16</v>
      </c>
      <c r="B56" s="28">
        <v>0</v>
      </c>
      <c r="C56" s="28">
        <v>0</v>
      </c>
      <c r="D56" s="28">
        <v>0</v>
      </c>
      <c r="E56" s="28">
        <f t="shared" si="0"/>
        <v>0</v>
      </c>
      <c r="F56" s="28">
        <v>0</v>
      </c>
    </row>
    <row r="57" spans="1:6" x14ac:dyDescent="0.25">
      <c r="A57" s="38" t="s">
        <v>17</v>
      </c>
      <c r="B57" s="28">
        <v>0</v>
      </c>
      <c r="C57" s="28">
        <v>0</v>
      </c>
      <c r="D57" s="28">
        <v>0</v>
      </c>
      <c r="E57" s="28">
        <f t="shared" si="0"/>
        <v>0</v>
      </c>
      <c r="F57" s="28">
        <v>0</v>
      </c>
    </row>
    <row r="58" spans="1:6" x14ac:dyDescent="0.25">
      <c r="A58" s="38" t="s">
        <v>18</v>
      </c>
      <c r="B58" s="28">
        <v>0</v>
      </c>
      <c r="C58" s="28">
        <v>0</v>
      </c>
      <c r="D58" s="28">
        <v>0</v>
      </c>
      <c r="E58" s="28">
        <f t="shared" si="0"/>
        <v>0</v>
      </c>
      <c r="F58" s="28">
        <v>0</v>
      </c>
    </row>
    <row r="59" spans="1:6" x14ac:dyDescent="0.25">
      <c r="A59" s="38" t="s">
        <v>19</v>
      </c>
      <c r="B59" s="28">
        <v>0</v>
      </c>
      <c r="C59" s="28">
        <v>0</v>
      </c>
      <c r="D59" s="28">
        <v>0</v>
      </c>
      <c r="E59" s="28">
        <f t="shared" si="0"/>
        <v>0</v>
      </c>
      <c r="F59" s="28">
        <v>0</v>
      </c>
    </row>
    <row r="60" spans="1:6" x14ac:dyDescent="0.25">
      <c r="A60" s="38" t="s">
        <v>20</v>
      </c>
      <c r="B60" s="28">
        <v>0</v>
      </c>
      <c r="C60" s="28">
        <v>0</v>
      </c>
      <c r="D60" s="28">
        <v>0</v>
      </c>
      <c r="E60" s="28">
        <f t="shared" si="0"/>
        <v>0</v>
      </c>
      <c r="F60" s="28">
        <v>0</v>
      </c>
    </row>
    <row r="61" spans="1:6" ht="19.5" x14ac:dyDescent="0.25">
      <c r="A61" s="38" t="s">
        <v>21</v>
      </c>
      <c r="B61" s="28">
        <v>0</v>
      </c>
      <c r="C61" s="28">
        <v>0</v>
      </c>
      <c r="D61" s="28">
        <v>0</v>
      </c>
      <c r="E61" s="28">
        <f t="shared" si="0"/>
        <v>0</v>
      </c>
      <c r="F61" s="28">
        <v>0</v>
      </c>
    </row>
    <row r="62" spans="1:6" x14ac:dyDescent="0.25">
      <c r="A62" s="38" t="s">
        <v>22</v>
      </c>
      <c r="B62" s="28">
        <v>0</v>
      </c>
      <c r="C62" s="28">
        <v>0</v>
      </c>
      <c r="D62" s="28">
        <v>0</v>
      </c>
      <c r="E62" s="28">
        <f t="shared" si="0"/>
        <v>0</v>
      </c>
      <c r="F62" s="28">
        <v>0</v>
      </c>
    </row>
    <row r="63" spans="1:6" ht="19.5" x14ac:dyDescent="0.25">
      <c r="A63" s="38" t="s">
        <v>23</v>
      </c>
      <c r="B63" s="29">
        <v>68.989999999999995</v>
      </c>
      <c r="C63" s="28">
        <v>0</v>
      </c>
      <c r="D63" s="28">
        <v>0</v>
      </c>
      <c r="E63" s="28">
        <f t="shared" si="0"/>
        <v>0</v>
      </c>
      <c r="F63" s="29">
        <v>68.989999999999995</v>
      </c>
    </row>
    <row r="64" spans="1:6" x14ac:dyDescent="0.25">
      <c r="A64" s="38" t="s">
        <v>24</v>
      </c>
      <c r="B64" s="28">
        <v>0</v>
      </c>
      <c r="C64" s="28">
        <v>0</v>
      </c>
      <c r="D64" s="28">
        <v>0</v>
      </c>
      <c r="E64" s="28">
        <f t="shared" si="0"/>
        <v>0</v>
      </c>
      <c r="F64" s="28">
        <v>0</v>
      </c>
    </row>
    <row r="65" spans="1:6" x14ac:dyDescent="0.25">
      <c r="A65" s="40" t="s">
        <v>25</v>
      </c>
      <c r="B65" s="44">
        <f>SUM(B49:B64)</f>
        <v>61749.49</v>
      </c>
      <c r="C65" s="45">
        <f>SUM(C49:C64)</f>
        <v>0</v>
      </c>
      <c r="D65" s="45">
        <f>SUM(D49:D64)</f>
        <v>0</v>
      </c>
      <c r="E65" s="45">
        <f t="shared" si="0"/>
        <v>0</v>
      </c>
      <c r="F65" s="35">
        <f>SUM(F49:F64)</f>
        <v>61749.49</v>
      </c>
    </row>
    <row r="66" spans="1:6" ht="109.5" customHeight="1" x14ac:dyDescent="0.25">
      <c r="A66" s="202" t="s">
        <v>26</v>
      </c>
      <c r="B66" s="203"/>
      <c r="C66" s="203"/>
      <c r="D66" s="203"/>
      <c r="E66" s="203"/>
      <c r="F66" s="203"/>
    </row>
    <row r="67" spans="1:6" x14ac:dyDescent="0.25">
      <c r="A67" s="204" t="s">
        <v>46</v>
      </c>
      <c r="B67" s="204"/>
      <c r="C67" s="204"/>
      <c r="D67" s="204"/>
      <c r="E67" s="204"/>
      <c r="F67" s="204"/>
    </row>
    <row r="68" spans="1:6" x14ac:dyDescent="0.25">
      <c r="A68" s="200" t="s">
        <v>47</v>
      </c>
      <c r="B68" s="200"/>
      <c r="C68" s="200"/>
      <c r="D68" s="200"/>
      <c r="E68" s="201">
        <f>E36</f>
        <v>0</v>
      </c>
      <c r="F68" s="201"/>
    </row>
    <row r="69" spans="1:6" x14ac:dyDescent="0.25">
      <c r="A69" s="200" t="s">
        <v>48</v>
      </c>
      <c r="B69" s="200"/>
      <c r="C69" s="200"/>
      <c r="D69" s="200"/>
      <c r="E69" s="201">
        <f>C65+D65</f>
        <v>0</v>
      </c>
      <c r="F69" s="201"/>
    </row>
    <row r="70" spans="1:6" x14ac:dyDescent="0.25">
      <c r="A70" s="200" t="s">
        <v>49</v>
      </c>
      <c r="B70" s="200"/>
      <c r="C70" s="200"/>
      <c r="D70" s="200"/>
      <c r="E70" s="201">
        <f>E33-(E69-E35)</f>
        <v>0</v>
      </c>
      <c r="F70" s="201"/>
    </row>
    <row r="71" spans="1:6" x14ac:dyDescent="0.25">
      <c r="A71" s="200" t="s">
        <v>50</v>
      </c>
      <c r="B71" s="200"/>
      <c r="C71" s="200"/>
      <c r="D71" s="200"/>
      <c r="E71" s="201">
        <v>0</v>
      </c>
      <c r="F71" s="201"/>
    </row>
    <row r="72" spans="1:6" x14ac:dyDescent="0.25">
      <c r="A72" s="200" t="s">
        <v>51</v>
      </c>
      <c r="B72" s="200"/>
      <c r="C72" s="200"/>
      <c r="D72" s="200"/>
      <c r="E72" s="201">
        <f>E70-E71</f>
        <v>0</v>
      </c>
      <c r="F72" s="201"/>
    </row>
    <row r="73" spans="1:6" ht="15" customHeight="1" x14ac:dyDescent="0.25">
      <c r="A73" s="194" t="s">
        <v>52</v>
      </c>
      <c r="B73" s="194"/>
      <c r="C73" s="194"/>
      <c r="D73" s="194"/>
      <c r="E73" s="194"/>
      <c r="F73" s="194"/>
    </row>
    <row r="74" spans="1:6" x14ac:dyDescent="0.25">
      <c r="A74" s="195"/>
      <c r="B74" s="195"/>
      <c r="C74" s="195"/>
      <c r="D74" s="195"/>
      <c r="E74" s="195"/>
      <c r="F74" s="195"/>
    </row>
    <row r="75" spans="1:6" ht="9.75" customHeight="1" x14ac:dyDescent="0.25"/>
    <row r="76" spans="1:6" x14ac:dyDescent="0.25">
      <c r="A76" s="198" t="s">
        <v>54</v>
      </c>
      <c r="B76" s="198"/>
      <c r="C76" s="198"/>
      <c r="D76" s="198"/>
      <c r="E76" s="198"/>
      <c r="F76" s="198"/>
    </row>
    <row r="77" spans="1:6" x14ac:dyDescent="0.25">
      <c r="A77" s="43"/>
      <c r="B77" s="43"/>
      <c r="C77" s="199"/>
      <c r="D77" s="199"/>
      <c r="E77" s="199"/>
      <c r="F77" s="199"/>
    </row>
    <row r="78" spans="1:6" x14ac:dyDescent="0.25">
      <c r="A78" s="197" t="s">
        <v>60</v>
      </c>
      <c r="B78" s="197"/>
      <c r="C78" s="197"/>
      <c r="D78" s="197"/>
      <c r="E78" s="197"/>
      <c r="F78" s="197"/>
    </row>
  </sheetData>
  <mergeCells count="59">
    <mergeCell ref="A14:C14"/>
    <mergeCell ref="A9:F9"/>
    <mergeCell ref="A10:F10"/>
    <mergeCell ref="A11:F11"/>
    <mergeCell ref="A12:C12"/>
    <mergeCell ref="A13:C13"/>
    <mergeCell ref="E26:F26"/>
    <mergeCell ref="A15:C15"/>
    <mergeCell ref="A16:F16"/>
    <mergeCell ref="A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7:F27"/>
    <mergeCell ref="E28:F28"/>
    <mergeCell ref="A29:C29"/>
    <mergeCell ref="E29:F29"/>
    <mergeCell ref="A30:C30"/>
    <mergeCell ref="E30:F30"/>
    <mergeCell ref="A31:C31"/>
    <mergeCell ref="E31:F31"/>
    <mergeCell ref="A32:C32"/>
    <mergeCell ref="E32:F32"/>
    <mergeCell ref="A33:C33"/>
    <mergeCell ref="E33:F33"/>
    <mergeCell ref="E69:F69"/>
    <mergeCell ref="B48:F48"/>
    <mergeCell ref="A34:C34"/>
    <mergeCell ref="E34:F34"/>
    <mergeCell ref="A35:C35"/>
    <mergeCell ref="E35:F35"/>
    <mergeCell ref="A36:C36"/>
    <mergeCell ref="E36:F36"/>
    <mergeCell ref="A37:F37"/>
    <mergeCell ref="A38:F38"/>
    <mergeCell ref="A46:A47"/>
    <mergeCell ref="B46:B47"/>
    <mergeCell ref="F46:F47"/>
    <mergeCell ref="A73:F74"/>
    <mergeCell ref="A8:F8"/>
    <mergeCell ref="A78:F78"/>
    <mergeCell ref="A76:F76"/>
    <mergeCell ref="C77:F77"/>
    <mergeCell ref="A70:D70"/>
    <mergeCell ref="E70:F70"/>
    <mergeCell ref="A71:D71"/>
    <mergeCell ref="E71:F71"/>
    <mergeCell ref="A72:D72"/>
    <mergeCell ref="E72:F72"/>
    <mergeCell ref="A66:F66"/>
    <mergeCell ref="A67:F67"/>
    <mergeCell ref="A68:D68"/>
    <mergeCell ref="E68:F68"/>
    <mergeCell ref="A69:D69"/>
  </mergeCells>
  <pageMargins left="0.31496062992125984" right="0.11811023622047245" top="0.74803149606299213" bottom="0.59055118110236227" header="0.31496062992125984" footer="0.31496062992125984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81"/>
  <sheetViews>
    <sheetView topLeftCell="A58" workbookViewId="0">
      <selection activeCell="A20" sqref="A20:F20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7" customWidth="1"/>
    <col min="4" max="4" width="15.85546875" bestFit="1" customWidth="1"/>
    <col min="5" max="5" width="16.5703125" bestFit="1" customWidth="1"/>
    <col min="6" max="6" width="15.85546875" bestFit="1" customWidth="1"/>
    <col min="7" max="7" width="9.28515625" bestFit="1" customWidth="1"/>
  </cols>
  <sheetData>
    <row r="8" spans="1:6" ht="23.25" x14ac:dyDescent="0.35">
      <c r="A8" s="196" t="s">
        <v>84</v>
      </c>
      <c r="B8" s="196"/>
      <c r="C8" s="196"/>
      <c r="D8" s="196"/>
      <c r="E8" s="196"/>
      <c r="F8" s="196"/>
    </row>
    <row r="9" spans="1:6" ht="24" customHeight="1" x14ac:dyDescent="0.25">
      <c r="A9" s="218" t="s">
        <v>27</v>
      </c>
      <c r="B9" s="219"/>
      <c r="C9" s="219"/>
      <c r="D9" s="219"/>
      <c r="E9" s="219"/>
      <c r="F9" s="219"/>
    </row>
    <row r="10" spans="1:6" x14ac:dyDescent="0.25">
      <c r="A10" s="138"/>
      <c r="B10" s="139"/>
      <c r="C10" s="139"/>
      <c r="D10" s="139"/>
      <c r="E10" s="139"/>
      <c r="F10" s="139"/>
    </row>
    <row r="11" spans="1:6" ht="138.75" customHeight="1" x14ac:dyDescent="0.25">
      <c r="A11" s="220" t="s">
        <v>58</v>
      </c>
      <c r="B11" s="221"/>
      <c r="C11" s="221"/>
      <c r="D11" s="221"/>
      <c r="E11" s="221"/>
      <c r="F11" s="221"/>
    </row>
    <row r="12" spans="1:6" x14ac:dyDescent="0.25">
      <c r="A12" s="140"/>
      <c r="B12" s="141"/>
      <c r="C12" s="141"/>
      <c r="D12" s="141"/>
      <c r="E12" s="141"/>
      <c r="F12" s="141"/>
    </row>
    <row r="13" spans="1:6" x14ac:dyDescent="0.25">
      <c r="A13" s="217" t="s">
        <v>28</v>
      </c>
      <c r="B13" s="217"/>
      <c r="C13" s="217"/>
      <c r="D13" s="142" t="s">
        <v>29</v>
      </c>
      <c r="E13" s="142" t="s">
        <v>30</v>
      </c>
      <c r="F13" s="142" t="s">
        <v>31</v>
      </c>
    </row>
    <row r="14" spans="1:6" x14ac:dyDescent="0.25">
      <c r="A14" s="214" t="s">
        <v>55</v>
      </c>
      <c r="B14" s="214"/>
      <c r="C14" s="214"/>
      <c r="D14" s="34">
        <v>43374</v>
      </c>
      <c r="E14" s="11" t="s">
        <v>56</v>
      </c>
      <c r="F14" s="145">
        <v>647875.74</v>
      </c>
    </row>
    <row r="15" spans="1:6" x14ac:dyDescent="0.25">
      <c r="A15" s="214" t="s">
        <v>81</v>
      </c>
      <c r="B15" s="214"/>
      <c r="C15" s="214"/>
      <c r="D15" s="34"/>
      <c r="E15" s="11"/>
      <c r="F15" s="7"/>
    </row>
    <row r="16" spans="1:6" x14ac:dyDescent="0.25">
      <c r="A16" s="214" t="s">
        <v>32</v>
      </c>
      <c r="B16" s="214"/>
      <c r="C16" s="214"/>
      <c r="D16" s="11"/>
      <c r="E16" s="143"/>
      <c r="F16" s="7"/>
    </row>
    <row r="17" spans="1:7" x14ac:dyDescent="0.25">
      <c r="A17" s="229"/>
      <c r="B17" s="229"/>
      <c r="C17" s="229"/>
      <c r="D17" s="229"/>
      <c r="E17" s="229"/>
      <c r="F17" s="229"/>
      <c r="G17" s="3"/>
    </row>
    <row r="18" spans="1:7" x14ac:dyDescent="0.25">
      <c r="A18" s="217" t="s">
        <v>33</v>
      </c>
      <c r="B18" s="217"/>
      <c r="C18" s="217"/>
      <c r="D18" s="217"/>
      <c r="E18" s="217"/>
      <c r="F18" s="217"/>
    </row>
    <row r="19" spans="1:7" ht="27" x14ac:dyDescent="0.25">
      <c r="A19" s="142" t="s">
        <v>34</v>
      </c>
      <c r="B19" s="142" t="s">
        <v>35</v>
      </c>
      <c r="C19" s="142" t="s">
        <v>36</v>
      </c>
      <c r="D19" s="142" t="s">
        <v>37</v>
      </c>
      <c r="E19" s="217" t="s">
        <v>38</v>
      </c>
      <c r="F19" s="217"/>
    </row>
    <row r="20" spans="1:7" x14ac:dyDescent="0.25">
      <c r="A20" s="10">
        <v>43363</v>
      </c>
      <c r="B20" s="63">
        <v>62000</v>
      </c>
      <c r="C20" s="10">
        <v>43395</v>
      </c>
      <c r="D20" s="147">
        <v>237725</v>
      </c>
      <c r="E20" s="213">
        <v>62000</v>
      </c>
      <c r="F20" s="213"/>
    </row>
    <row r="21" spans="1:7" x14ac:dyDescent="0.25">
      <c r="A21" s="10"/>
      <c r="B21" s="16"/>
      <c r="C21" s="10"/>
      <c r="D21" s="9"/>
      <c r="E21" s="213"/>
      <c r="F21" s="213"/>
    </row>
    <row r="22" spans="1:7" x14ac:dyDescent="0.25">
      <c r="A22" s="147"/>
      <c r="B22" s="9"/>
      <c r="C22" s="147"/>
      <c r="D22" s="9"/>
      <c r="E22" s="213"/>
      <c r="F22" s="213"/>
    </row>
    <row r="23" spans="1:7" x14ac:dyDescent="0.25">
      <c r="A23" s="147"/>
      <c r="B23" s="9"/>
      <c r="C23" s="147"/>
      <c r="D23" s="9"/>
      <c r="E23" s="213"/>
      <c r="F23" s="213"/>
    </row>
    <row r="24" spans="1:7" x14ac:dyDescent="0.25">
      <c r="A24" s="147"/>
      <c r="B24" s="9"/>
      <c r="C24" s="147"/>
      <c r="D24" s="9"/>
      <c r="E24" s="213"/>
      <c r="F24" s="213"/>
    </row>
    <row r="25" spans="1:7" x14ac:dyDescent="0.25">
      <c r="A25" s="147"/>
      <c r="B25" s="9"/>
      <c r="C25" s="147"/>
      <c r="D25" s="9"/>
      <c r="E25" s="213"/>
      <c r="F25" s="213"/>
    </row>
    <row r="26" spans="1:7" x14ac:dyDescent="0.25">
      <c r="A26" s="147"/>
      <c r="B26" s="9"/>
      <c r="C26" s="147"/>
      <c r="D26" s="9"/>
      <c r="E26" s="213"/>
      <c r="F26" s="213"/>
    </row>
    <row r="27" spans="1:7" x14ac:dyDescent="0.25">
      <c r="A27" s="11"/>
      <c r="B27" s="12"/>
      <c r="C27" s="12"/>
      <c r="D27" s="11"/>
      <c r="E27" s="213"/>
      <c r="F27" s="213"/>
    </row>
    <row r="28" spans="1:7" x14ac:dyDescent="0.25">
      <c r="A28" s="11"/>
      <c r="B28" s="12"/>
      <c r="C28" s="12"/>
      <c r="D28" s="12"/>
      <c r="E28" s="213"/>
      <c r="F28" s="213"/>
    </row>
    <row r="29" spans="1:7" x14ac:dyDescent="0.25">
      <c r="A29" s="11"/>
      <c r="B29" s="12"/>
      <c r="C29" s="12"/>
      <c r="D29" s="12"/>
      <c r="E29" s="213"/>
      <c r="F29" s="213"/>
    </row>
    <row r="30" spans="1:7" x14ac:dyDescent="0.25">
      <c r="A30" s="208" t="s">
        <v>39</v>
      </c>
      <c r="B30" s="208"/>
      <c r="C30" s="208"/>
      <c r="D30" s="12"/>
      <c r="E30" s="213">
        <f>Setembro!E74</f>
        <v>63979.46</v>
      </c>
      <c r="F30" s="213"/>
    </row>
    <row r="31" spans="1:7" x14ac:dyDescent="0.25">
      <c r="A31" s="208" t="s">
        <v>40</v>
      </c>
      <c r="B31" s="208"/>
      <c r="C31" s="208"/>
      <c r="D31" s="12"/>
      <c r="E31" s="213">
        <f>E20</f>
        <v>62000</v>
      </c>
      <c r="F31" s="213"/>
    </row>
    <row r="32" spans="1:7" x14ac:dyDescent="0.25">
      <c r="A32" s="208" t="s">
        <v>41</v>
      </c>
      <c r="B32" s="208"/>
      <c r="C32" s="208"/>
      <c r="D32" s="12"/>
      <c r="E32" s="213">
        <v>273.95</v>
      </c>
      <c r="F32" s="213"/>
    </row>
    <row r="33" spans="1:6" x14ac:dyDescent="0.25">
      <c r="A33" s="208" t="s">
        <v>42</v>
      </c>
      <c r="B33" s="208"/>
      <c r="C33" s="208"/>
      <c r="D33" s="12"/>
      <c r="E33" s="213">
        <v>0</v>
      </c>
      <c r="F33" s="213"/>
    </row>
    <row r="34" spans="1:6" x14ac:dyDescent="0.25">
      <c r="A34" s="208" t="s">
        <v>43</v>
      </c>
      <c r="B34" s="208"/>
      <c r="C34" s="208"/>
      <c r="D34" s="12"/>
      <c r="E34" s="213">
        <f>E30+E31+E32+E33</f>
        <v>126253.40999999999</v>
      </c>
      <c r="F34" s="213"/>
    </row>
    <row r="35" spans="1:6" x14ac:dyDescent="0.25">
      <c r="A35" s="206"/>
      <c r="B35" s="206"/>
      <c r="C35" s="206"/>
      <c r="D35" s="13"/>
      <c r="E35" s="207"/>
      <c r="F35" s="207"/>
    </row>
    <row r="36" spans="1:6" x14ac:dyDescent="0.25">
      <c r="A36" s="208" t="s">
        <v>44</v>
      </c>
      <c r="B36" s="208"/>
      <c r="C36" s="208"/>
      <c r="D36" s="12"/>
      <c r="E36" s="209">
        <v>2492.67</v>
      </c>
      <c r="F36" s="209"/>
    </row>
    <row r="37" spans="1:6" x14ac:dyDescent="0.25">
      <c r="A37" s="225" t="s">
        <v>45</v>
      </c>
      <c r="B37" s="225"/>
      <c r="C37" s="225"/>
      <c r="D37" s="33"/>
      <c r="E37" s="213">
        <f>E34+E36</f>
        <v>128746.07999999999</v>
      </c>
      <c r="F37" s="213"/>
    </row>
    <row r="38" spans="1:6" ht="54.75" customHeight="1" x14ac:dyDescent="0.25">
      <c r="A38" s="210" t="s">
        <v>63</v>
      </c>
      <c r="B38" s="211"/>
      <c r="C38" s="211"/>
      <c r="D38" s="211"/>
      <c r="E38" s="211"/>
      <c r="F38" s="211"/>
    </row>
    <row r="39" spans="1:6" x14ac:dyDescent="0.25">
      <c r="A39" s="148"/>
      <c r="B39" s="47"/>
      <c r="C39" s="47"/>
      <c r="D39" s="47"/>
      <c r="E39" s="47"/>
      <c r="F39" s="47"/>
    </row>
    <row r="40" spans="1:6" x14ac:dyDescent="0.25">
      <c r="A40" s="148"/>
      <c r="B40" s="47"/>
      <c r="C40" s="47"/>
      <c r="D40" s="47"/>
      <c r="E40" s="47"/>
      <c r="F40" s="47"/>
    </row>
    <row r="41" spans="1:6" x14ac:dyDescent="0.25">
      <c r="A41" s="148"/>
      <c r="B41" s="47"/>
      <c r="C41" s="47"/>
      <c r="D41" s="47"/>
      <c r="E41" s="47"/>
      <c r="F41" s="47"/>
    </row>
    <row r="42" spans="1:6" x14ac:dyDescent="0.25">
      <c r="A42" s="148"/>
      <c r="B42" s="47"/>
      <c r="C42" s="47"/>
      <c r="D42" s="47"/>
      <c r="E42" s="47"/>
      <c r="F42" s="47"/>
    </row>
    <row r="43" spans="1:6" x14ac:dyDescent="0.25">
      <c r="A43" s="212"/>
      <c r="B43" s="212"/>
      <c r="C43" s="212"/>
      <c r="D43" s="212"/>
      <c r="E43" s="212"/>
      <c r="F43" s="212"/>
    </row>
    <row r="44" spans="1:6" x14ac:dyDescent="0.25">
      <c r="A44" s="149"/>
      <c r="B44" s="18"/>
      <c r="C44" s="18"/>
      <c r="D44" s="18"/>
      <c r="E44" s="18"/>
      <c r="F44" s="18"/>
    </row>
    <row r="45" spans="1:6" x14ac:dyDescent="0.25">
      <c r="A45" s="149"/>
      <c r="B45" s="18"/>
      <c r="C45" s="18"/>
      <c r="D45" s="18"/>
      <c r="E45" s="18"/>
      <c r="F45" s="18"/>
    </row>
    <row r="46" spans="1:6" x14ac:dyDescent="0.25">
      <c r="A46" s="149"/>
      <c r="B46" s="18"/>
      <c r="C46" s="18"/>
      <c r="D46" s="18"/>
      <c r="E46" s="18"/>
      <c r="F46" s="18"/>
    </row>
    <row r="47" spans="1:6" x14ac:dyDescent="0.25">
      <c r="A47" s="149"/>
      <c r="B47" s="18"/>
      <c r="C47" s="18"/>
      <c r="D47" s="18"/>
      <c r="E47" s="18"/>
      <c r="F47" s="18"/>
    </row>
    <row r="48" spans="1:6" s="27" customFormat="1" ht="58.5" x14ac:dyDescent="0.15">
      <c r="A48" s="205" t="s">
        <v>0</v>
      </c>
      <c r="B48" s="205" t="s">
        <v>1</v>
      </c>
      <c r="C48" s="30" t="s">
        <v>2</v>
      </c>
      <c r="D48" s="30" t="s">
        <v>4</v>
      </c>
      <c r="E48" s="30" t="s">
        <v>6</v>
      </c>
      <c r="F48" s="205" t="s">
        <v>8</v>
      </c>
    </row>
    <row r="49" spans="1:6" s="27" customFormat="1" ht="9.75" x14ac:dyDescent="0.15">
      <c r="A49" s="205"/>
      <c r="B49" s="205"/>
      <c r="C49" s="31" t="s">
        <v>3</v>
      </c>
      <c r="D49" s="31" t="s">
        <v>5</v>
      </c>
      <c r="E49" s="31" t="s">
        <v>7</v>
      </c>
      <c r="F49" s="205"/>
    </row>
    <row r="50" spans="1:6" s="27" customFormat="1" ht="9.75" x14ac:dyDescent="0.15">
      <c r="A50" s="144"/>
      <c r="B50" s="205" t="s">
        <v>53</v>
      </c>
      <c r="C50" s="205"/>
      <c r="D50" s="205"/>
      <c r="E50" s="205"/>
      <c r="F50" s="205"/>
    </row>
    <row r="51" spans="1:6" ht="22.5" x14ac:dyDescent="0.25">
      <c r="A51" s="14" t="s">
        <v>9</v>
      </c>
      <c r="B51" s="29">
        <v>51281.24</v>
      </c>
      <c r="C51" s="29">
        <v>10727.82</v>
      </c>
      <c r="D51" s="29">
        <v>40533.86</v>
      </c>
      <c r="E51" s="29">
        <f>C51+D51</f>
        <v>51261.68</v>
      </c>
      <c r="F51" s="37">
        <v>10748.05</v>
      </c>
    </row>
    <row r="52" spans="1:6" ht="22.5" x14ac:dyDescent="0.25">
      <c r="A52" s="41" t="s">
        <v>10</v>
      </c>
      <c r="B52" s="28">
        <v>0</v>
      </c>
      <c r="C52" s="28">
        <v>0</v>
      </c>
      <c r="D52" s="28">
        <v>0</v>
      </c>
      <c r="E52" s="28">
        <f t="shared" ref="E52:E67" si="0">C52+D52</f>
        <v>0</v>
      </c>
      <c r="F52" s="39">
        <v>0</v>
      </c>
    </row>
    <row r="53" spans="1:6" x14ac:dyDescent="0.25">
      <c r="A53" s="14" t="s">
        <v>11</v>
      </c>
      <c r="B53" s="28">
        <v>0</v>
      </c>
      <c r="C53" s="28">
        <v>0</v>
      </c>
      <c r="D53" s="28">
        <v>0</v>
      </c>
      <c r="E53" s="28">
        <f t="shared" si="0"/>
        <v>0</v>
      </c>
      <c r="F53" s="28">
        <v>0</v>
      </c>
    </row>
    <row r="54" spans="1:6" ht="22.5" x14ac:dyDescent="0.25">
      <c r="A54" s="14" t="s">
        <v>12</v>
      </c>
      <c r="B54" s="28">
        <v>0</v>
      </c>
      <c r="C54" s="28">
        <v>0</v>
      </c>
      <c r="D54" s="28">
        <v>0</v>
      </c>
      <c r="E54" s="28">
        <f t="shared" si="0"/>
        <v>0</v>
      </c>
      <c r="F54" s="28">
        <v>0</v>
      </c>
    </row>
    <row r="55" spans="1:6" x14ac:dyDescent="0.25">
      <c r="A55" s="14" t="s">
        <v>13</v>
      </c>
      <c r="B55" s="28">
        <v>0</v>
      </c>
      <c r="C55" s="28">
        <v>0</v>
      </c>
      <c r="D55" s="28">
        <v>0</v>
      </c>
      <c r="E55" s="28">
        <f t="shared" si="0"/>
        <v>0</v>
      </c>
      <c r="F55" s="28">
        <v>0</v>
      </c>
    </row>
    <row r="56" spans="1:6" ht="22.5" x14ac:dyDescent="0.25">
      <c r="A56" s="14" t="s">
        <v>14</v>
      </c>
      <c r="B56" s="28">
        <v>0</v>
      </c>
      <c r="C56" s="28">
        <v>0</v>
      </c>
      <c r="D56" s="28">
        <v>0</v>
      </c>
      <c r="E56" s="28">
        <f t="shared" si="0"/>
        <v>0</v>
      </c>
      <c r="F56" s="28">
        <v>0</v>
      </c>
    </row>
    <row r="57" spans="1:6" x14ac:dyDescent="0.25">
      <c r="A57" s="14" t="s">
        <v>15</v>
      </c>
      <c r="B57" s="28">
        <v>0</v>
      </c>
      <c r="C57" s="28">
        <v>0</v>
      </c>
      <c r="D57" s="28">
        <v>0</v>
      </c>
      <c r="E57" s="28">
        <f t="shared" si="0"/>
        <v>0</v>
      </c>
      <c r="F57" s="28">
        <v>0</v>
      </c>
    </row>
    <row r="58" spans="1:6" ht="22.5" x14ac:dyDescent="0.25">
      <c r="A58" s="14" t="s">
        <v>16</v>
      </c>
      <c r="B58" s="28">
        <v>0</v>
      </c>
      <c r="C58" s="28">
        <v>0</v>
      </c>
      <c r="D58" s="28">
        <v>0</v>
      </c>
      <c r="E58" s="28">
        <f t="shared" si="0"/>
        <v>0</v>
      </c>
      <c r="F58" s="28">
        <v>0</v>
      </c>
    </row>
    <row r="59" spans="1:6" x14ac:dyDescent="0.25">
      <c r="A59" s="14" t="s">
        <v>17</v>
      </c>
      <c r="B59" s="28">
        <v>0</v>
      </c>
      <c r="C59" s="28">
        <v>0</v>
      </c>
      <c r="D59" s="28">
        <v>0</v>
      </c>
      <c r="E59" s="28">
        <f t="shared" si="0"/>
        <v>0</v>
      </c>
      <c r="F59" s="28">
        <v>0</v>
      </c>
    </row>
    <row r="60" spans="1:6" x14ac:dyDescent="0.25">
      <c r="A60" s="14" t="s">
        <v>18</v>
      </c>
      <c r="B60" s="28">
        <v>0</v>
      </c>
      <c r="C60" s="28">
        <v>0</v>
      </c>
      <c r="D60" s="28">
        <v>0</v>
      </c>
      <c r="E60" s="28">
        <f t="shared" si="0"/>
        <v>0</v>
      </c>
      <c r="F60" s="28">
        <v>0</v>
      </c>
    </row>
    <row r="61" spans="1:6" x14ac:dyDescent="0.25">
      <c r="A61" s="14" t="s">
        <v>19</v>
      </c>
      <c r="B61" s="28">
        <v>0</v>
      </c>
      <c r="C61" s="28">
        <v>0</v>
      </c>
      <c r="D61" s="28">
        <v>0</v>
      </c>
      <c r="E61" s="28">
        <f t="shared" si="0"/>
        <v>0</v>
      </c>
      <c r="F61" s="28">
        <v>0</v>
      </c>
    </row>
    <row r="62" spans="1:6" x14ac:dyDescent="0.25">
      <c r="A62" s="14" t="s">
        <v>20</v>
      </c>
      <c r="B62" s="28">
        <v>0</v>
      </c>
      <c r="C62" s="28">
        <v>0</v>
      </c>
      <c r="D62" s="28">
        <v>0</v>
      </c>
      <c r="E62" s="28">
        <f t="shared" si="0"/>
        <v>0</v>
      </c>
      <c r="F62" s="28">
        <v>0</v>
      </c>
    </row>
    <row r="63" spans="1:6" ht="22.5" x14ac:dyDescent="0.25">
      <c r="A63" s="14" t="s">
        <v>21</v>
      </c>
      <c r="B63" s="28">
        <v>0</v>
      </c>
      <c r="C63" s="28">
        <v>0</v>
      </c>
      <c r="D63" s="28">
        <v>0</v>
      </c>
      <c r="E63" s="28">
        <f t="shared" si="0"/>
        <v>0</v>
      </c>
      <c r="F63" s="28">
        <v>0</v>
      </c>
    </row>
    <row r="64" spans="1:6" x14ac:dyDescent="0.25">
      <c r="A64" s="14" t="s">
        <v>22</v>
      </c>
      <c r="B64" s="28">
        <v>0</v>
      </c>
      <c r="C64" s="28">
        <v>0</v>
      </c>
      <c r="D64" s="28">
        <v>0</v>
      </c>
      <c r="E64" s="28">
        <f t="shared" si="0"/>
        <v>0</v>
      </c>
      <c r="F64" s="28">
        <v>0</v>
      </c>
    </row>
    <row r="65" spans="1:9" ht="22.5" x14ac:dyDescent="0.25">
      <c r="A65" s="41" t="s">
        <v>23</v>
      </c>
      <c r="B65" s="37">
        <v>193.6</v>
      </c>
      <c r="C65" s="28">
        <v>0</v>
      </c>
      <c r="D65" s="37">
        <f>B65</f>
        <v>193.6</v>
      </c>
      <c r="E65" s="37">
        <f t="shared" si="0"/>
        <v>193.6</v>
      </c>
      <c r="F65" s="39">
        <v>0</v>
      </c>
    </row>
    <row r="66" spans="1:9" x14ac:dyDescent="0.25">
      <c r="A66" s="14" t="s">
        <v>24</v>
      </c>
      <c r="B66" s="28">
        <v>0</v>
      </c>
      <c r="C66" s="28">
        <v>0</v>
      </c>
      <c r="D66" s="28">
        <v>0</v>
      </c>
      <c r="E66" s="28">
        <f t="shared" si="0"/>
        <v>0</v>
      </c>
      <c r="F66" s="28">
        <v>0</v>
      </c>
    </row>
    <row r="67" spans="1:9" x14ac:dyDescent="0.25">
      <c r="A67" s="15" t="s">
        <v>25</v>
      </c>
      <c r="B67" s="35">
        <f>SUM(B51:B66)</f>
        <v>51474.84</v>
      </c>
      <c r="C67" s="35">
        <f>SUM(C51:C66)</f>
        <v>10727.82</v>
      </c>
      <c r="D67" s="35">
        <f>SUM(D51:D66)</f>
        <v>40727.46</v>
      </c>
      <c r="E67" s="35">
        <f t="shared" si="0"/>
        <v>51455.28</v>
      </c>
      <c r="F67" s="35">
        <f>SUM(F51:F66)</f>
        <v>10748.05</v>
      </c>
    </row>
    <row r="68" spans="1:9" ht="117" customHeight="1" x14ac:dyDescent="0.25">
      <c r="A68" s="202" t="s">
        <v>26</v>
      </c>
      <c r="B68" s="203"/>
      <c r="C68" s="203"/>
      <c r="D68" s="203"/>
      <c r="E68" s="203"/>
      <c r="F68" s="203"/>
      <c r="I68" s="2"/>
    </row>
    <row r="69" spans="1:9" ht="15.95" customHeight="1" x14ac:dyDescent="0.25">
      <c r="A69" s="204" t="s">
        <v>46</v>
      </c>
      <c r="B69" s="204"/>
      <c r="C69" s="204"/>
      <c r="D69" s="204"/>
      <c r="E69" s="204"/>
      <c r="F69" s="204"/>
    </row>
    <row r="70" spans="1:9" ht="15.95" customHeight="1" x14ac:dyDescent="0.25">
      <c r="A70" s="200" t="s">
        <v>47</v>
      </c>
      <c r="B70" s="200"/>
      <c r="C70" s="200"/>
      <c r="D70" s="200"/>
      <c r="E70" s="227">
        <f>E37</f>
        <v>128746.07999999999</v>
      </c>
      <c r="F70" s="227"/>
    </row>
    <row r="71" spans="1:9" ht="15.95" customHeight="1" x14ac:dyDescent="0.25">
      <c r="A71" s="200" t="s">
        <v>48</v>
      </c>
      <c r="B71" s="200"/>
      <c r="C71" s="200"/>
      <c r="D71" s="200"/>
      <c r="E71" s="227">
        <f>C67+D67</f>
        <v>51455.28</v>
      </c>
      <c r="F71" s="227"/>
    </row>
    <row r="72" spans="1:9" ht="15.95" customHeight="1" x14ac:dyDescent="0.25">
      <c r="A72" s="200" t="s">
        <v>49</v>
      </c>
      <c r="B72" s="200"/>
      <c r="C72" s="200"/>
      <c r="D72" s="200"/>
      <c r="E72" s="227">
        <f>E34-(E71-E36)</f>
        <v>77290.799999999988</v>
      </c>
      <c r="F72" s="227"/>
    </row>
    <row r="73" spans="1:9" ht="15.95" customHeight="1" x14ac:dyDescent="0.25">
      <c r="A73" s="200" t="s">
        <v>50</v>
      </c>
      <c r="B73" s="200"/>
      <c r="C73" s="200"/>
      <c r="D73" s="200"/>
      <c r="E73" s="227">
        <v>0</v>
      </c>
      <c r="F73" s="227"/>
    </row>
    <row r="74" spans="1:9" ht="15.95" customHeight="1" x14ac:dyDescent="0.25">
      <c r="A74" s="204" t="s">
        <v>51</v>
      </c>
      <c r="B74" s="204"/>
      <c r="C74" s="204"/>
      <c r="D74" s="204"/>
      <c r="E74" s="228">
        <f>E72-E73</f>
        <v>77290.799999999988</v>
      </c>
      <c r="F74" s="228"/>
    </row>
    <row r="75" spans="1:9" x14ac:dyDescent="0.25">
      <c r="A75" s="223" t="s">
        <v>52</v>
      </c>
      <c r="B75" s="223"/>
      <c r="C75" s="223"/>
      <c r="D75" s="223"/>
      <c r="E75" s="223"/>
      <c r="F75" s="223"/>
    </row>
    <row r="76" spans="1:9" ht="27" customHeight="1" x14ac:dyDescent="0.25">
      <c r="A76" s="224"/>
      <c r="B76" s="224"/>
      <c r="C76" s="224"/>
      <c r="D76" s="224"/>
      <c r="E76" s="224"/>
      <c r="F76" s="224"/>
    </row>
    <row r="77" spans="1:9" s="36" customFormat="1" ht="9" customHeight="1" x14ac:dyDescent="0.2">
      <c r="A77" s="226" t="s">
        <v>85</v>
      </c>
      <c r="B77" s="226"/>
      <c r="C77" s="226"/>
      <c r="D77" s="226"/>
      <c r="E77" s="226"/>
      <c r="F77" s="226"/>
    </row>
    <row r="78" spans="1:9" s="36" customFormat="1" ht="7.5" customHeight="1" x14ac:dyDescent="0.2">
      <c r="A78" s="226"/>
      <c r="B78" s="226"/>
      <c r="C78" s="226"/>
      <c r="D78" s="226"/>
      <c r="E78" s="226"/>
      <c r="F78" s="226"/>
    </row>
    <row r="79" spans="1:9" s="36" customFormat="1" ht="12" x14ac:dyDescent="0.2">
      <c r="A79" s="146"/>
      <c r="B79" s="146"/>
      <c r="C79" s="146"/>
      <c r="D79" s="146"/>
      <c r="E79" s="146"/>
      <c r="F79" s="146"/>
    </row>
    <row r="80" spans="1:9" s="36" customFormat="1" ht="12" x14ac:dyDescent="0.2">
      <c r="A80" s="197" t="s">
        <v>62</v>
      </c>
      <c r="B80" s="197"/>
      <c r="C80" s="197"/>
      <c r="D80" s="197"/>
      <c r="E80" s="197"/>
      <c r="F80" s="197"/>
    </row>
    <row r="81" spans="1:6" s="36" customFormat="1" ht="12" x14ac:dyDescent="0.2">
      <c r="A81" s="146"/>
      <c r="B81" s="146"/>
      <c r="C81" s="146"/>
      <c r="D81" s="146"/>
      <c r="E81" s="146"/>
      <c r="F81" s="146"/>
    </row>
  </sheetData>
  <mergeCells count="57">
    <mergeCell ref="A75:F76"/>
    <mergeCell ref="A77:F78"/>
    <mergeCell ref="A80:F80"/>
    <mergeCell ref="A72:D72"/>
    <mergeCell ref="E72:F72"/>
    <mergeCell ref="A73:D73"/>
    <mergeCell ref="E73:F73"/>
    <mergeCell ref="A74:D74"/>
    <mergeCell ref="E74:F74"/>
    <mergeCell ref="A68:F68"/>
    <mergeCell ref="A69:F69"/>
    <mergeCell ref="A70:D70"/>
    <mergeCell ref="E70:F70"/>
    <mergeCell ref="A71:D71"/>
    <mergeCell ref="E71:F71"/>
    <mergeCell ref="B50:F50"/>
    <mergeCell ref="A35:C35"/>
    <mergeCell ref="E35:F35"/>
    <mergeCell ref="A36:C36"/>
    <mergeCell ref="E36:F36"/>
    <mergeCell ref="A37:C37"/>
    <mergeCell ref="E37:F37"/>
    <mergeCell ref="A38:F38"/>
    <mergeCell ref="A43:F43"/>
    <mergeCell ref="A48:A49"/>
    <mergeCell ref="B48:B49"/>
    <mergeCell ref="F48:F49"/>
    <mergeCell ref="A32:C32"/>
    <mergeCell ref="E32:F32"/>
    <mergeCell ref="A33:C33"/>
    <mergeCell ref="E33:F33"/>
    <mergeCell ref="A34:C34"/>
    <mergeCell ref="E34:F34"/>
    <mergeCell ref="E28:F28"/>
    <mergeCell ref="E29:F29"/>
    <mergeCell ref="A30:C30"/>
    <mergeCell ref="E30:F30"/>
    <mergeCell ref="A31:C31"/>
    <mergeCell ref="E31:F31"/>
    <mergeCell ref="E27:F27"/>
    <mergeCell ref="A16:C16"/>
    <mergeCell ref="A17:F17"/>
    <mergeCell ref="A18:F18"/>
    <mergeCell ref="E19:F19"/>
    <mergeCell ref="E20:F20"/>
    <mergeCell ref="E21:F21"/>
    <mergeCell ref="E22:F22"/>
    <mergeCell ref="E23:F23"/>
    <mergeCell ref="E24:F24"/>
    <mergeCell ref="E25:F25"/>
    <mergeCell ref="E26:F26"/>
    <mergeCell ref="A15:C15"/>
    <mergeCell ref="A8:F8"/>
    <mergeCell ref="A9:F9"/>
    <mergeCell ref="A11:F11"/>
    <mergeCell ref="A13:C13"/>
    <mergeCell ref="A14:C14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81"/>
  <sheetViews>
    <sheetView topLeftCell="A67" workbookViewId="0">
      <selection activeCell="H75" sqref="H75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7" customWidth="1"/>
    <col min="4" max="4" width="15.85546875" bestFit="1" customWidth="1"/>
    <col min="5" max="5" width="16.5703125" bestFit="1" customWidth="1"/>
    <col min="6" max="6" width="15.85546875" bestFit="1" customWidth="1"/>
    <col min="7" max="7" width="9.28515625" bestFit="1" customWidth="1"/>
  </cols>
  <sheetData>
    <row r="8" spans="1:6" ht="23.25" x14ac:dyDescent="0.35">
      <c r="A8" s="196" t="s">
        <v>95</v>
      </c>
      <c r="B8" s="196"/>
      <c r="C8" s="196"/>
      <c r="D8" s="196"/>
      <c r="E8" s="196"/>
      <c r="F8" s="196"/>
    </row>
    <row r="9" spans="1:6" ht="24" customHeight="1" x14ac:dyDescent="0.25">
      <c r="A9" s="218" t="s">
        <v>27</v>
      </c>
      <c r="B9" s="219"/>
      <c r="C9" s="219"/>
      <c r="D9" s="219"/>
      <c r="E9" s="219"/>
      <c r="F9" s="219"/>
    </row>
    <row r="10" spans="1:6" x14ac:dyDescent="0.25">
      <c r="A10" s="156"/>
      <c r="B10" s="157"/>
      <c r="C10" s="157"/>
      <c r="D10" s="157"/>
      <c r="E10" s="157"/>
      <c r="F10" s="157"/>
    </row>
    <row r="11" spans="1:6" ht="138.75" customHeight="1" x14ac:dyDescent="0.25">
      <c r="A11" s="220" t="s">
        <v>58</v>
      </c>
      <c r="B11" s="221"/>
      <c r="C11" s="221"/>
      <c r="D11" s="221"/>
      <c r="E11" s="221"/>
      <c r="F11" s="221"/>
    </row>
    <row r="12" spans="1:6" x14ac:dyDescent="0.25">
      <c r="A12" s="158"/>
      <c r="B12" s="159"/>
      <c r="C12" s="159"/>
      <c r="D12" s="159"/>
      <c r="E12" s="159"/>
      <c r="F12" s="159"/>
    </row>
    <row r="13" spans="1:6" x14ac:dyDescent="0.25">
      <c r="A13" s="217" t="s">
        <v>28</v>
      </c>
      <c r="B13" s="217"/>
      <c r="C13" s="217"/>
      <c r="D13" s="155" t="s">
        <v>29</v>
      </c>
      <c r="E13" s="155" t="s">
        <v>30</v>
      </c>
      <c r="F13" s="155" t="s">
        <v>31</v>
      </c>
    </row>
    <row r="14" spans="1:6" x14ac:dyDescent="0.25">
      <c r="A14" s="214" t="s">
        <v>55</v>
      </c>
      <c r="B14" s="214"/>
      <c r="C14" s="214"/>
      <c r="D14" s="34">
        <v>43405</v>
      </c>
      <c r="E14" s="11" t="s">
        <v>56</v>
      </c>
      <c r="F14" s="154">
        <v>647875.74</v>
      </c>
    </row>
    <row r="15" spans="1:6" x14ac:dyDescent="0.25">
      <c r="A15" s="214" t="s">
        <v>81</v>
      </c>
      <c r="B15" s="214"/>
      <c r="C15" s="214"/>
      <c r="D15" s="34"/>
      <c r="E15" s="11"/>
      <c r="F15" s="7"/>
    </row>
    <row r="16" spans="1:6" x14ac:dyDescent="0.25">
      <c r="A16" s="214" t="s">
        <v>32</v>
      </c>
      <c r="B16" s="214"/>
      <c r="C16" s="214"/>
      <c r="D16" s="11"/>
      <c r="E16" s="153"/>
      <c r="F16" s="7"/>
    </row>
    <row r="17" spans="1:7" x14ac:dyDescent="0.25">
      <c r="A17" s="229"/>
      <c r="B17" s="229"/>
      <c r="C17" s="229"/>
      <c r="D17" s="229"/>
      <c r="E17" s="229"/>
      <c r="F17" s="229"/>
      <c r="G17" s="3"/>
    </row>
    <row r="18" spans="1:7" x14ac:dyDescent="0.25">
      <c r="A18" s="217" t="s">
        <v>33</v>
      </c>
      <c r="B18" s="217"/>
      <c r="C18" s="217"/>
      <c r="D18" s="217"/>
      <c r="E18" s="217"/>
      <c r="F18" s="217"/>
    </row>
    <row r="19" spans="1:7" ht="27" x14ac:dyDescent="0.25">
      <c r="A19" s="155" t="s">
        <v>34</v>
      </c>
      <c r="B19" s="155" t="s">
        <v>35</v>
      </c>
      <c r="C19" s="155" t="s">
        <v>36</v>
      </c>
      <c r="D19" s="155" t="s">
        <v>37</v>
      </c>
      <c r="E19" s="217" t="s">
        <v>38</v>
      </c>
      <c r="F19" s="217"/>
    </row>
    <row r="20" spans="1:7" x14ac:dyDescent="0.25">
      <c r="A20" s="10">
        <v>43424</v>
      </c>
      <c r="B20" s="63">
        <v>62000</v>
      </c>
      <c r="C20" s="10">
        <v>43424</v>
      </c>
      <c r="D20" s="151">
        <v>100273</v>
      </c>
      <c r="E20" s="213">
        <v>62000</v>
      </c>
      <c r="F20" s="213"/>
    </row>
    <row r="21" spans="1:7" x14ac:dyDescent="0.25">
      <c r="A21" s="10"/>
      <c r="B21" s="16"/>
      <c r="C21" s="10"/>
      <c r="D21" s="9"/>
      <c r="E21" s="213"/>
      <c r="F21" s="213"/>
    </row>
    <row r="22" spans="1:7" x14ac:dyDescent="0.25">
      <c r="A22" s="151"/>
      <c r="B22" s="9"/>
      <c r="C22" s="151"/>
      <c r="D22" s="9"/>
      <c r="E22" s="213"/>
      <c r="F22" s="213"/>
    </row>
    <row r="23" spans="1:7" x14ac:dyDescent="0.25">
      <c r="A23" s="151"/>
      <c r="B23" s="9"/>
      <c r="C23" s="151"/>
      <c r="D23" s="9"/>
      <c r="E23" s="213"/>
      <c r="F23" s="213"/>
    </row>
    <row r="24" spans="1:7" x14ac:dyDescent="0.25">
      <c r="A24" s="151"/>
      <c r="B24" s="9"/>
      <c r="C24" s="151"/>
      <c r="D24" s="9"/>
      <c r="E24" s="213"/>
      <c r="F24" s="213"/>
    </row>
    <row r="25" spans="1:7" x14ac:dyDescent="0.25">
      <c r="A25" s="151"/>
      <c r="B25" s="9"/>
      <c r="C25" s="151"/>
      <c r="D25" s="9"/>
      <c r="E25" s="213"/>
      <c r="F25" s="213"/>
    </row>
    <row r="26" spans="1:7" x14ac:dyDescent="0.25">
      <c r="A26" s="151"/>
      <c r="B26" s="9"/>
      <c r="C26" s="151"/>
      <c r="D26" s="9"/>
      <c r="E26" s="213"/>
      <c r="F26" s="213"/>
    </row>
    <row r="27" spans="1:7" x14ac:dyDescent="0.25">
      <c r="A27" s="11"/>
      <c r="B27" s="12"/>
      <c r="C27" s="12"/>
      <c r="D27" s="11"/>
      <c r="E27" s="213"/>
      <c r="F27" s="213"/>
    </row>
    <row r="28" spans="1:7" x14ac:dyDescent="0.25">
      <c r="A28" s="11"/>
      <c r="B28" s="12"/>
      <c r="C28" s="12"/>
      <c r="D28" s="12"/>
      <c r="E28" s="213"/>
      <c r="F28" s="213"/>
    </row>
    <row r="29" spans="1:7" x14ac:dyDescent="0.25">
      <c r="A29" s="11"/>
      <c r="B29" s="12"/>
      <c r="C29" s="12"/>
      <c r="D29" s="12"/>
      <c r="E29" s="213"/>
      <c r="F29" s="213"/>
    </row>
    <row r="30" spans="1:7" x14ac:dyDescent="0.25">
      <c r="A30" s="208" t="s">
        <v>39</v>
      </c>
      <c r="B30" s="208"/>
      <c r="C30" s="208"/>
      <c r="D30" s="12"/>
      <c r="E30" s="213">
        <f>Outubro!E74</f>
        <v>77290.799999999988</v>
      </c>
      <c r="F30" s="213"/>
    </row>
    <row r="31" spans="1:7" x14ac:dyDescent="0.25">
      <c r="A31" s="208" t="s">
        <v>40</v>
      </c>
      <c r="B31" s="208"/>
      <c r="C31" s="208"/>
      <c r="D31" s="12"/>
      <c r="E31" s="213">
        <f>E20</f>
        <v>62000</v>
      </c>
      <c r="F31" s="213"/>
    </row>
    <row r="32" spans="1:7" x14ac:dyDescent="0.25">
      <c r="A32" s="208" t="s">
        <v>41</v>
      </c>
      <c r="B32" s="208"/>
      <c r="C32" s="208"/>
      <c r="D32" s="12"/>
      <c r="E32" s="213">
        <v>253.95</v>
      </c>
      <c r="F32" s="213"/>
    </row>
    <row r="33" spans="1:6" x14ac:dyDescent="0.25">
      <c r="A33" s="208" t="s">
        <v>42</v>
      </c>
      <c r="B33" s="208"/>
      <c r="C33" s="208"/>
      <c r="D33" s="12"/>
      <c r="E33" s="213">
        <v>0</v>
      </c>
      <c r="F33" s="213"/>
    </row>
    <row r="34" spans="1:6" x14ac:dyDescent="0.25">
      <c r="A34" s="208" t="s">
        <v>43</v>
      </c>
      <c r="B34" s="208"/>
      <c r="C34" s="208"/>
      <c r="D34" s="12"/>
      <c r="E34" s="213">
        <f>E30+E31+E32+E33</f>
        <v>139544.75</v>
      </c>
      <c r="F34" s="213"/>
    </row>
    <row r="35" spans="1:6" x14ac:dyDescent="0.25">
      <c r="A35" s="206"/>
      <c r="B35" s="206"/>
      <c r="C35" s="206"/>
      <c r="D35" s="13"/>
      <c r="E35" s="207"/>
      <c r="F35" s="207"/>
    </row>
    <row r="36" spans="1:6" x14ac:dyDescent="0.25">
      <c r="A36" s="208" t="s">
        <v>44</v>
      </c>
      <c r="B36" s="208"/>
      <c r="C36" s="208"/>
      <c r="D36" s="12"/>
      <c r="E36" s="209">
        <v>4604.99</v>
      </c>
      <c r="F36" s="209"/>
    </row>
    <row r="37" spans="1:6" x14ac:dyDescent="0.25">
      <c r="A37" s="225" t="s">
        <v>45</v>
      </c>
      <c r="B37" s="225"/>
      <c r="C37" s="225"/>
      <c r="D37" s="33"/>
      <c r="E37" s="213">
        <f>E34+E36</f>
        <v>144149.74</v>
      </c>
      <c r="F37" s="213"/>
    </row>
    <row r="38" spans="1:6" ht="54.75" customHeight="1" x14ac:dyDescent="0.25">
      <c r="A38" s="210" t="s">
        <v>63</v>
      </c>
      <c r="B38" s="211"/>
      <c r="C38" s="211"/>
      <c r="D38" s="211"/>
      <c r="E38" s="211"/>
      <c r="F38" s="211"/>
    </row>
    <row r="39" spans="1:6" x14ac:dyDescent="0.25">
      <c r="A39" s="160"/>
      <c r="B39" s="47"/>
      <c r="C39" s="47"/>
      <c r="D39" s="47"/>
      <c r="E39" s="47"/>
      <c r="F39" s="47"/>
    </row>
    <row r="40" spans="1:6" x14ac:dyDescent="0.25">
      <c r="A40" s="160"/>
      <c r="B40" s="47"/>
      <c r="C40" s="47"/>
      <c r="D40" s="47"/>
      <c r="E40" s="47"/>
      <c r="F40" s="47"/>
    </row>
    <row r="41" spans="1:6" x14ac:dyDescent="0.25">
      <c r="A41" s="160"/>
      <c r="B41" s="47"/>
      <c r="C41" s="47"/>
      <c r="D41" s="47"/>
      <c r="E41" s="47"/>
      <c r="F41" s="47"/>
    </row>
    <row r="42" spans="1:6" x14ac:dyDescent="0.25">
      <c r="A42" s="160"/>
      <c r="B42" s="47"/>
      <c r="C42" s="47"/>
      <c r="D42" s="47"/>
      <c r="E42" s="47"/>
      <c r="F42" s="47"/>
    </row>
    <row r="43" spans="1:6" x14ac:dyDescent="0.25">
      <c r="A43" s="212"/>
      <c r="B43" s="212"/>
      <c r="C43" s="212"/>
      <c r="D43" s="212"/>
      <c r="E43" s="212"/>
      <c r="F43" s="212"/>
    </row>
    <row r="44" spans="1:6" x14ac:dyDescent="0.25">
      <c r="A44" s="161"/>
      <c r="B44" s="18"/>
      <c r="C44" s="18"/>
      <c r="D44" s="18"/>
      <c r="E44" s="18"/>
      <c r="F44" s="18"/>
    </row>
    <row r="45" spans="1:6" x14ac:dyDescent="0.25">
      <c r="A45" s="161"/>
      <c r="B45" s="18"/>
      <c r="C45" s="18"/>
      <c r="D45" s="18"/>
      <c r="E45" s="18"/>
      <c r="F45" s="18"/>
    </row>
    <row r="46" spans="1:6" x14ac:dyDescent="0.25">
      <c r="A46" s="161"/>
      <c r="B46" s="18"/>
      <c r="C46" s="18"/>
      <c r="D46" s="18"/>
      <c r="E46" s="18"/>
      <c r="F46" s="18"/>
    </row>
    <row r="47" spans="1:6" x14ac:dyDescent="0.25">
      <c r="A47" s="161"/>
      <c r="B47" s="18"/>
      <c r="C47" s="18"/>
      <c r="D47" s="18"/>
      <c r="E47" s="18"/>
      <c r="F47" s="18"/>
    </row>
    <row r="48" spans="1:6" s="27" customFormat="1" ht="58.5" x14ac:dyDescent="0.15">
      <c r="A48" s="205" t="s">
        <v>0</v>
      </c>
      <c r="B48" s="205" t="s">
        <v>1</v>
      </c>
      <c r="C48" s="30" t="s">
        <v>2</v>
      </c>
      <c r="D48" s="30" t="s">
        <v>4</v>
      </c>
      <c r="E48" s="30" t="s">
        <v>6</v>
      </c>
      <c r="F48" s="205" t="s">
        <v>8</v>
      </c>
    </row>
    <row r="49" spans="1:6" s="27" customFormat="1" ht="9.75" x14ac:dyDescent="0.15">
      <c r="A49" s="205"/>
      <c r="B49" s="205"/>
      <c r="C49" s="31" t="s">
        <v>3</v>
      </c>
      <c r="D49" s="31" t="s">
        <v>5</v>
      </c>
      <c r="E49" s="31" t="s">
        <v>7</v>
      </c>
      <c r="F49" s="205"/>
    </row>
    <row r="50" spans="1:6" s="27" customFormat="1" ht="9.75" x14ac:dyDescent="0.15">
      <c r="A50" s="152"/>
      <c r="B50" s="205" t="s">
        <v>53</v>
      </c>
      <c r="C50" s="205"/>
      <c r="D50" s="205"/>
      <c r="E50" s="205"/>
      <c r="F50" s="205"/>
    </row>
    <row r="51" spans="1:6" ht="22.5" x14ac:dyDescent="0.25">
      <c r="A51" s="14" t="s">
        <v>9</v>
      </c>
      <c r="B51" s="29">
        <v>79961.69</v>
      </c>
      <c r="C51" s="29">
        <v>10280.67</v>
      </c>
      <c r="D51" s="29">
        <v>67657.509999999995</v>
      </c>
      <c r="E51" s="29">
        <f>C51+D51</f>
        <v>77938.179999999993</v>
      </c>
      <c r="F51" s="37">
        <v>12305.18</v>
      </c>
    </row>
    <row r="52" spans="1:6" ht="22.5" x14ac:dyDescent="0.25">
      <c r="A52" s="41" t="s">
        <v>10</v>
      </c>
      <c r="B52" s="28">
        <v>0</v>
      </c>
      <c r="C52" s="28">
        <v>0</v>
      </c>
      <c r="D52" s="28">
        <v>0</v>
      </c>
      <c r="E52" s="28">
        <f t="shared" ref="E52:E67" si="0">C52+D52</f>
        <v>0</v>
      </c>
      <c r="F52" s="39">
        <v>0</v>
      </c>
    </row>
    <row r="53" spans="1:6" x14ac:dyDescent="0.25">
      <c r="A53" s="14" t="s">
        <v>11</v>
      </c>
      <c r="B53" s="28">
        <v>0</v>
      </c>
      <c r="C53" s="28">
        <v>0</v>
      </c>
      <c r="D53" s="28">
        <v>0</v>
      </c>
      <c r="E53" s="28">
        <f t="shared" si="0"/>
        <v>0</v>
      </c>
      <c r="F53" s="28">
        <v>0</v>
      </c>
    </row>
    <row r="54" spans="1:6" ht="22.5" x14ac:dyDescent="0.25">
      <c r="A54" s="14" t="s">
        <v>12</v>
      </c>
      <c r="B54" s="28">
        <v>0</v>
      </c>
      <c r="C54" s="28">
        <v>0</v>
      </c>
      <c r="D54" s="28">
        <v>0</v>
      </c>
      <c r="E54" s="28">
        <f t="shared" si="0"/>
        <v>0</v>
      </c>
      <c r="F54" s="28">
        <v>0</v>
      </c>
    </row>
    <row r="55" spans="1:6" x14ac:dyDescent="0.25">
      <c r="A55" s="14" t="s">
        <v>13</v>
      </c>
      <c r="B55" s="28">
        <v>0</v>
      </c>
      <c r="C55" s="28">
        <v>0</v>
      </c>
      <c r="D55" s="28">
        <v>0</v>
      </c>
      <c r="E55" s="28">
        <f t="shared" si="0"/>
        <v>0</v>
      </c>
      <c r="F55" s="28">
        <v>0</v>
      </c>
    </row>
    <row r="56" spans="1:6" ht="22.5" x14ac:dyDescent="0.25">
      <c r="A56" s="14" t="s">
        <v>14</v>
      </c>
      <c r="B56" s="28">
        <v>0</v>
      </c>
      <c r="C56" s="28">
        <v>0</v>
      </c>
      <c r="D56" s="28">
        <v>0</v>
      </c>
      <c r="E56" s="28">
        <f t="shared" si="0"/>
        <v>0</v>
      </c>
      <c r="F56" s="28">
        <v>0</v>
      </c>
    </row>
    <row r="57" spans="1:6" x14ac:dyDescent="0.25">
      <c r="A57" s="14" t="s">
        <v>15</v>
      </c>
      <c r="B57" s="28">
        <v>0</v>
      </c>
      <c r="C57" s="28">
        <v>0</v>
      </c>
      <c r="D57" s="28">
        <v>0</v>
      </c>
      <c r="E57" s="28">
        <f t="shared" si="0"/>
        <v>0</v>
      </c>
      <c r="F57" s="28">
        <v>0</v>
      </c>
    </row>
    <row r="58" spans="1:6" ht="22.5" x14ac:dyDescent="0.25">
      <c r="A58" s="14" t="s">
        <v>16</v>
      </c>
      <c r="B58" s="28">
        <v>0</v>
      </c>
      <c r="C58" s="28">
        <v>0</v>
      </c>
      <c r="D58" s="28">
        <v>0</v>
      </c>
      <c r="E58" s="28">
        <f t="shared" si="0"/>
        <v>0</v>
      </c>
      <c r="F58" s="28">
        <v>0</v>
      </c>
    </row>
    <row r="59" spans="1:6" x14ac:dyDescent="0.25">
      <c r="A59" s="14" t="s">
        <v>17</v>
      </c>
      <c r="B59" s="28">
        <v>0</v>
      </c>
      <c r="C59" s="28">
        <v>0</v>
      </c>
      <c r="D59" s="28">
        <v>0</v>
      </c>
      <c r="E59" s="28">
        <f t="shared" si="0"/>
        <v>0</v>
      </c>
      <c r="F59" s="28">
        <v>0</v>
      </c>
    </row>
    <row r="60" spans="1:6" x14ac:dyDescent="0.25">
      <c r="A60" s="14" t="s">
        <v>18</v>
      </c>
      <c r="B60" s="28">
        <v>0</v>
      </c>
      <c r="C60" s="28">
        <v>0</v>
      </c>
      <c r="D60" s="28">
        <v>0</v>
      </c>
      <c r="E60" s="28">
        <f t="shared" si="0"/>
        <v>0</v>
      </c>
      <c r="F60" s="28">
        <v>0</v>
      </c>
    </row>
    <row r="61" spans="1:6" x14ac:dyDescent="0.25">
      <c r="A61" s="14" t="s">
        <v>19</v>
      </c>
      <c r="B61" s="28">
        <v>0</v>
      </c>
      <c r="C61" s="28">
        <v>0</v>
      </c>
      <c r="D61" s="28">
        <v>0</v>
      </c>
      <c r="E61" s="28">
        <f t="shared" si="0"/>
        <v>0</v>
      </c>
      <c r="F61" s="28">
        <v>0</v>
      </c>
    </row>
    <row r="62" spans="1:6" x14ac:dyDescent="0.25">
      <c r="A62" s="14" t="s">
        <v>20</v>
      </c>
      <c r="B62" s="28">
        <v>0</v>
      </c>
      <c r="C62" s="28">
        <v>0</v>
      </c>
      <c r="D62" s="28">
        <v>0</v>
      </c>
      <c r="E62" s="28">
        <f t="shared" si="0"/>
        <v>0</v>
      </c>
      <c r="F62" s="28">
        <v>0</v>
      </c>
    </row>
    <row r="63" spans="1:6" ht="22.5" x14ac:dyDescent="0.25">
      <c r="A63" s="14" t="s">
        <v>21</v>
      </c>
      <c r="B63" s="28">
        <v>0</v>
      </c>
      <c r="C63" s="28">
        <v>0</v>
      </c>
      <c r="D63" s="28">
        <v>0</v>
      </c>
      <c r="E63" s="28">
        <f t="shared" si="0"/>
        <v>0</v>
      </c>
      <c r="F63" s="28">
        <v>0</v>
      </c>
    </row>
    <row r="64" spans="1:6" x14ac:dyDescent="0.25">
      <c r="A64" s="14" t="s">
        <v>22</v>
      </c>
      <c r="B64" s="28">
        <v>0</v>
      </c>
      <c r="C64" s="28">
        <v>0</v>
      </c>
      <c r="D64" s="28">
        <v>0</v>
      </c>
      <c r="E64" s="28">
        <f t="shared" si="0"/>
        <v>0</v>
      </c>
      <c r="F64" s="28">
        <v>0</v>
      </c>
    </row>
    <row r="65" spans="1:9" ht="22.5" x14ac:dyDescent="0.25">
      <c r="A65" s="41" t="s">
        <v>23</v>
      </c>
      <c r="B65" s="37">
        <v>209.97</v>
      </c>
      <c r="C65" s="28">
        <v>0</v>
      </c>
      <c r="D65" s="37">
        <f>B65</f>
        <v>209.97</v>
      </c>
      <c r="E65" s="37">
        <f t="shared" si="0"/>
        <v>209.97</v>
      </c>
      <c r="F65" s="39">
        <v>0</v>
      </c>
    </row>
    <row r="66" spans="1:9" x14ac:dyDescent="0.25">
      <c r="A66" s="14" t="s">
        <v>24</v>
      </c>
      <c r="B66" s="28">
        <v>0</v>
      </c>
      <c r="C66" s="28">
        <v>0</v>
      </c>
      <c r="D66" s="28">
        <v>0</v>
      </c>
      <c r="E66" s="28">
        <f t="shared" si="0"/>
        <v>0</v>
      </c>
      <c r="F66" s="28">
        <v>0</v>
      </c>
    </row>
    <row r="67" spans="1:9" x14ac:dyDescent="0.25">
      <c r="A67" s="15" t="s">
        <v>25</v>
      </c>
      <c r="B67" s="35">
        <f>SUM(B51:B66)</f>
        <v>80171.66</v>
      </c>
      <c r="C67" s="35">
        <f>SUM(C51:C66)</f>
        <v>10280.67</v>
      </c>
      <c r="D67" s="35">
        <f>SUM(D51:D66)</f>
        <v>67867.48</v>
      </c>
      <c r="E67" s="35">
        <f t="shared" si="0"/>
        <v>78148.149999999994</v>
      </c>
      <c r="F67" s="35">
        <f>SUM(F51:F66)</f>
        <v>12305.18</v>
      </c>
    </row>
    <row r="68" spans="1:9" ht="117" customHeight="1" x14ac:dyDescent="0.25">
      <c r="A68" s="202" t="s">
        <v>26</v>
      </c>
      <c r="B68" s="203"/>
      <c r="C68" s="203"/>
      <c r="D68" s="203"/>
      <c r="E68" s="203"/>
      <c r="F68" s="203"/>
      <c r="I68" s="2"/>
    </row>
    <row r="69" spans="1:9" ht="15.95" customHeight="1" x14ac:dyDescent="0.25">
      <c r="A69" s="204" t="s">
        <v>46</v>
      </c>
      <c r="B69" s="204"/>
      <c r="C69" s="204"/>
      <c r="D69" s="204"/>
      <c r="E69" s="204"/>
      <c r="F69" s="204"/>
    </row>
    <row r="70" spans="1:9" ht="15.95" customHeight="1" x14ac:dyDescent="0.25">
      <c r="A70" s="200" t="s">
        <v>47</v>
      </c>
      <c r="B70" s="200"/>
      <c r="C70" s="200"/>
      <c r="D70" s="200"/>
      <c r="E70" s="227">
        <f>E37</f>
        <v>144149.74</v>
      </c>
      <c r="F70" s="227"/>
    </row>
    <row r="71" spans="1:9" ht="15.95" customHeight="1" x14ac:dyDescent="0.25">
      <c r="A71" s="200" t="s">
        <v>48</v>
      </c>
      <c r="B71" s="200"/>
      <c r="C71" s="200"/>
      <c r="D71" s="200"/>
      <c r="E71" s="227">
        <f>C67+D67</f>
        <v>78148.149999999994</v>
      </c>
      <c r="F71" s="227"/>
    </row>
    <row r="72" spans="1:9" ht="15.95" customHeight="1" x14ac:dyDescent="0.25">
      <c r="A72" s="200" t="s">
        <v>49</v>
      </c>
      <c r="B72" s="200"/>
      <c r="C72" s="200"/>
      <c r="D72" s="200"/>
      <c r="E72" s="227">
        <f>E34-(E71-E36)</f>
        <v>66001.590000000011</v>
      </c>
      <c r="F72" s="227"/>
    </row>
    <row r="73" spans="1:9" ht="15.95" customHeight="1" x14ac:dyDescent="0.25">
      <c r="A73" s="200" t="s">
        <v>50</v>
      </c>
      <c r="B73" s="200"/>
      <c r="C73" s="200"/>
      <c r="D73" s="200"/>
      <c r="E73" s="227">
        <v>0</v>
      </c>
      <c r="F73" s="227"/>
    </row>
    <row r="74" spans="1:9" ht="15.95" customHeight="1" x14ac:dyDescent="0.25">
      <c r="A74" s="204" t="s">
        <v>51</v>
      </c>
      <c r="B74" s="204"/>
      <c r="C74" s="204"/>
      <c r="D74" s="204"/>
      <c r="E74" s="228">
        <f>E72-E73</f>
        <v>66001.590000000011</v>
      </c>
      <c r="F74" s="228"/>
    </row>
    <row r="75" spans="1:9" x14ac:dyDescent="0.25">
      <c r="A75" s="223" t="s">
        <v>52</v>
      </c>
      <c r="B75" s="223"/>
      <c r="C75" s="223"/>
      <c r="D75" s="223"/>
      <c r="E75" s="223"/>
      <c r="F75" s="223"/>
    </row>
    <row r="76" spans="1:9" ht="27" customHeight="1" x14ac:dyDescent="0.25">
      <c r="A76" s="224"/>
      <c r="B76" s="224"/>
      <c r="C76" s="224"/>
      <c r="D76" s="224"/>
      <c r="E76" s="224"/>
      <c r="F76" s="224"/>
    </row>
    <row r="77" spans="1:9" s="36" customFormat="1" ht="9" customHeight="1" x14ac:dyDescent="0.2">
      <c r="A77" s="226" t="s">
        <v>96</v>
      </c>
      <c r="B77" s="226"/>
      <c r="C77" s="226"/>
      <c r="D77" s="226"/>
      <c r="E77" s="226"/>
      <c r="F77" s="226"/>
    </row>
    <row r="78" spans="1:9" s="36" customFormat="1" ht="7.5" customHeight="1" x14ac:dyDescent="0.2">
      <c r="A78" s="226"/>
      <c r="B78" s="226"/>
      <c r="C78" s="226"/>
      <c r="D78" s="226"/>
      <c r="E78" s="226"/>
      <c r="F78" s="226"/>
    </row>
    <row r="79" spans="1:9" s="36" customFormat="1" ht="12" x14ac:dyDescent="0.2">
      <c r="A79" s="150"/>
      <c r="B79" s="150"/>
      <c r="C79" s="150"/>
      <c r="D79" s="150"/>
      <c r="E79" s="150"/>
      <c r="F79" s="150"/>
    </row>
    <row r="80" spans="1:9" s="36" customFormat="1" ht="12" x14ac:dyDescent="0.2">
      <c r="A80" s="197" t="s">
        <v>62</v>
      </c>
      <c r="B80" s="197"/>
      <c r="C80" s="197"/>
      <c r="D80" s="197"/>
      <c r="E80" s="197"/>
      <c r="F80" s="197"/>
    </row>
    <row r="81" spans="1:6" s="36" customFormat="1" ht="12" x14ac:dyDescent="0.2">
      <c r="A81" s="150"/>
      <c r="B81" s="150"/>
      <c r="C81" s="150"/>
      <c r="D81" s="150"/>
      <c r="E81" s="150"/>
      <c r="F81" s="150"/>
    </row>
  </sheetData>
  <mergeCells count="57">
    <mergeCell ref="A15:C15"/>
    <mergeCell ref="A8:F8"/>
    <mergeCell ref="A9:F9"/>
    <mergeCell ref="A11:F11"/>
    <mergeCell ref="A13:C13"/>
    <mergeCell ref="A14:C14"/>
    <mergeCell ref="E27:F27"/>
    <mergeCell ref="A16:C16"/>
    <mergeCell ref="A17:F17"/>
    <mergeCell ref="A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8:F28"/>
    <mergeCell ref="E29:F29"/>
    <mergeCell ref="A30:C30"/>
    <mergeCell ref="E30:F30"/>
    <mergeCell ref="A31:C31"/>
    <mergeCell ref="E31:F31"/>
    <mergeCell ref="A32:C32"/>
    <mergeCell ref="E32:F32"/>
    <mergeCell ref="A33:C33"/>
    <mergeCell ref="E33:F33"/>
    <mergeCell ref="A34:C34"/>
    <mergeCell ref="E34:F34"/>
    <mergeCell ref="B50:F50"/>
    <mergeCell ref="A35:C35"/>
    <mergeCell ref="E35:F35"/>
    <mergeCell ref="A36:C36"/>
    <mergeCell ref="E36:F36"/>
    <mergeCell ref="A37:C37"/>
    <mergeCell ref="E37:F37"/>
    <mergeCell ref="A38:F38"/>
    <mergeCell ref="A43:F43"/>
    <mergeCell ref="A48:A49"/>
    <mergeCell ref="B48:B49"/>
    <mergeCell ref="F48:F49"/>
    <mergeCell ref="A68:F68"/>
    <mergeCell ref="A69:F69"/>
    <mergeCell ref="A70:D70"/>
    <mergeCell ref="E70:F70"/>
    <mergeCell ref="A71:D71"/>
    <mergeCell ref="E71:F71"/>
    <mergeCell ref="A75:F76"/>
    <mergeCell ref="A77:F78"/>
    <mergeCell ref="A80:F80"/>
    <mergeCell ref="A72:D72"/>
    <mergeCell ref="E72:F72"/>
    <mergeCell ref="A73:D73"/>
    <mergeCell ref="E73:F73"/>
    <mergeCell ref="A74:D74"/>
    <mergeCell ref="E74:F74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81"/>
  <sheetViews>
    <sheetView topLeftCell="A55" workbookViewId="0">
      <selection activeCell="A20" sqref="A20:F20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7" customWidth="1"/>
    <col min="4" max="4" width="15.85546875" bestFit="1" customWidth="1"/>
    <col min="5" max="5" width="16.5703125" bestFit="1" customWidth="1"/>
    <col min="6" max="6" width="15.85546875" bestFit="1" customWidth="1"/>
    <col min="7" max="7" width="9.28515625" bestFit="1" customWidth="1"/>
  </cols>
  <sheetData>
    <row r="8" spans="1:6" ht="23.25" x14ac:dyDescent="0.35">
      <c r="A8" s="196" t="s">
        <v>97</v>
      </c>
      <c r="B8" s="196"/>
      <c r="C8" s="196"/>
      <c r="D8" s="196"/>
      <c r="E8" s="196"/>
      <c r="F8" s="196"/>
    </row>
    <row r="9" spans="1:6" ht="24" customHeight="1" x14ac:dyDescent="0.25">
      <c r="A9" s="218" t="s">
        <v>27</v>
      </c>
      <c r="B9" s="219"/>
      <c r="C9" s="219"/>
      <c r="D9" s="219"/>
      <c r="E9" s="219"/>
      <c r="F9" s="219"/>
    </row>
    <row r="10" spans="1:6" x14ac:dyDescent="0.25">
      <c r="A10" s="179"/>
      <c r="B10" s="180"/>
      <c r="C10" s="180"/>
      <c r="D10" s="180"/>
      <c r="E10" s="180"/>
      <c r="F10" s="180"/>
    </row>
    <row r="11" spans="1:6" ht="138.75" customHeight="1" x14ac:dyDescent="0.25">
      <c r="A11" s="220" t="s">
        <v>58</v>
      </c>
      <c r="B11" s="221"/>
      <c r="C11" s="221"/>
      <c r="D11" s="221"/>
      <c r="E11" s="221"/>
      <c r="F11" s="221"/>
    </row>
    <row r="12" spans="1:6" x14ac:dyDescent="0.25">
      <c r="A12" s="181"/>
      <c r="B12" s="182"/>
      <c r="C12" s="182"/>
      <c r="D12" s="182"/>
      <c r="E12" s="182"/>
      <c r="F12" s="182"/>
    </row>
    <row r="13" spans="1:6" x14ac:dyDescent="0.25">
      <c r="A13" s="217" t="s">
        <v>28</v>
      </c>
      <c r="B13" s="217"/>
      <c r="C13" s="217"/>
      <c r="D13" s="183" t="s">
        <v>29</v>
      </c>
      <c r="E13" s="183" t="s">
        <v>30</v>
      </c>
      <c r="F13" s="183" t="s">
        <v>31</v>
      </c>
    </row>
    <row r="14" spans="1:6" x14ac:dyDescent="0.25">
      <c r="A14" s="214" t="s">
        <v>55</v>
      </c>
      <c r="B14" s="214"/>
      <c r="C14" s="214"/>
      <c r="D14" s="34">
        <v>43435</v>
      </c>
      <c r="E14" s="11" t="s">
        <v>56</v>
      </c>
      <c r="F14" s="186">
        <v>647875.74</v>
      </c>
    </row>
    <row r="15" spans="1:6" x14ac:dyDescent="0.25">
      <c r="A15" s="214" t="s">
        <v>81</v>
      </c>
      <c r="B15" s="214"/>
      <c r="C15" s="214"/>
      <c r="D15" s="34"/>
      <c r="E15" s="11"/>
      <c r="F15" s="7"/>
    </row>
    <row r="16" spans="1:6" x14ac:dyDescent="0.25">
      <c r="A16" s="214" t="s">
        <v>32</v>
      </c>
      <c r="B16" s="214"/>
      <c r="C16" s="214"/>
      <c r="D16" s="11"/>
      <c r="E16" s="184"/>
      <c r="F16" s="7"/>
    </row>
    <row r="17" spans="1:7" x14ac:dyDescent="0.25">
      <c r="A17" s="229"/>
      <c r="B17" s="229"/>
      <c r="C17" s="229"/>
      <c r="D17" s="229"/>
      <c r="E17" s="229"/>
      <c r="F17" s="229"/>
      <c r="G17" s="3"/>
    </row>
    <row r="18" spans="1:7" x14ac:dyDescent="0.25">
      <c r="A18" s="217" t="s">
        <v>33</v>
      </c>
      <c r="B18" s="217"/>
      <c r="C18" s="217"/>
      <c r="D18" s="217"/>
      <c r="E18" s="217"/>
      <c r="F18" s="217"/>
    </row>
    <row r="19" spans="1:7" ht="27" x14ac:dyDescent="0.25">
      <c r="A19" s="183" t="s">
        <v>34</v>
      </c>
      <c r="B19" s="183" t="s">
        <v>35</v>
      </c>
      <c r="C19" s="183" t="s">
        <v>36</v>
      </c>
      <c r="D19" s="183" t="s">
        <v>37</v>
      </c>
      <c r="E19" s="217" t="s">
        <v>38</v>
      </c>
      <c r="F19" s="217"/>
    </row>
    <row r="20" spans="1:7" x14ac:dyDescent="0.25">
      <c r="A20" s="10">
        <v>43454</v>
      </c>
      <c r="B20" s="63">
        <v>7875.74</v>
      </c>
      <c r="C20" s="10">
        <v>43454</v>
      </c>
      <c r="D20" s="188">
        <v>241266</v>
      </c>
      <c r="E20" s="213">
        <v>7875.74</v>
      </c>
      <c r="F20" s="213"/>
    </row>
    <row r="21" spans="1:7" x14ac:dyDescent="0.25">
      <c r="A21" s="10"/>
      <c r="B21" s="16"/>
      <c r="C21" s="10"/>
      <c r="D21" s="9"/>
      <c r="E21" s="213"/>
      <c r="F21" s="213"/>
    </row>
    <row r="22" spans="1:7" x14ac:dyDescent="0.25">
      <c r="A22" s="188"/>
      <c r="B22" s="9"/>
      <c r="C22" s="188"/>
      <c r="D22" s="9"/>
      <c r="E22" s="213"/>
      <c r="F22" s="213"/>
    </row>
    <row r="23" spans="1:7" x14ac:dyDescent="0.25">
      <c r="A23" s="188"/>
      <c r="B23" s="9"/>
      <c r="C23" s="188"/>
      <c r="D23" s="9"/>
      <c r="E23" s="213"/>
      <c r="F23" s="213"/>
    </row>
    <row r="24" spans="1:7" x14ac:dyDescent="0.25">
      <c r="A24" s="188"/>
      <c r="B24" s="9"/>
      <c r="C24" s="188"/>
      <c r="D24" s="9"/>
      <c r="E24" s="213"/>
      <c r="F24" s="213"/>
    </row>
    <row r="25" spans="1:7" x14ac:dyDescent="0.25">
      <c r="A25" s="188"/>
      <c r="B25" s="9"/>
      <c r="C25" s="188"/>
      <c r="D25" s="9"/>
      <c r="E25" s="213"/>
      <c r="F25" s="213"/>
    </row>
    <row r="26" spans="1:7" x14ac:dyDescent="0.25">
      <c r="A26" s="188"/>
      <c r="B26" s="9"/>
      <c r="C26" s="188"/>
      <c r="D26" s="9"/>
      <c r="E26" s="213"/>
      <c r="F26" s="213"/>
    </row>
    <row r="27" spans="1:7" x14ac:dyDescent="0.25">
      <c r="A27" s="11"/>
      <c r="B27" s="12"/>
      <c r="C27" s="12"/>
      <c r="D27" s="11"/>
      <c r="E27" s="213"/>
      <c r="F27" s="213"/>
    </row>
    <row r="28" spans="1:7" x14ac:dyDescent="0.25">
      <c r="A28" s="11"/>
      <c r="B28" s="12"/>
      <c r="C28" s="12"/>
      <c r="D28" s="12"/>
      <c r="E28" s="213"/>
      <c r="F28" s="213"/>
    </row>
    <row r="29" spans="1:7" x14ac:dyDescent="0.25">
      <c r="A29" s="11"/>
      <c r="B29" s="12"/>
      <c r="C29" s="12"/>
      <c r="D29" s="12"/>
      <c r="E29" s="213"/>
      <c r="F29" s="213"/>
    </row>
    <row r="30" spans="1:7" x14ac:dyDescent="0.25">
      <c r="A30" s="208" t="s">
        <v>39</v>
      </c>
      <c r="B30" s="208"/>
      <c r="C30" s="208"/>
      <c r="D30" s="12"/>
      <c r="E30" s="213">
        <f>Novembro!E74</f>
        <v>66001.590000000011</v>
      </c>
      <c r="F30" s="213"/>
    </row>
    <row r="31" spans="1:7" x14ac:dyDescent="0.25">
      <c r="A31" s="208" t="s">
        <v>40</v>
      </c>
      <c r="B31" s="208"/>
      <c r="C31" s="208"/>
      <c r="D31" s="12"/>
      <c r="E31" s="213">
        <f>E20</f>
        <v>7875.74</v>
      </c>
      <c r="F31" s="213"/>
    </row>
    <row r="32" spans="1:7" x14ac:dyDescent="0.25">
      <c r="A32" s="208" t="s">
        <v>41</v>
      </c>
      <c r="B32" s="208"/>
      <c r="C32" s="208"/>
      <c r="D32" s="12"/>
      <c r="E32" s="213">
        <v>54.79</v>
      </c>
      <c r="F32" s="213"/>
    </row>
    <row r="33" spans="1:6" x14ac:dyDescent="0.25">
      <c r="A33" s="208" t="s">
        <v>42</v>
      </c>
      <c r="B33" s="208"/>
      <c r="C33" s="208"/>
      <c r="D33" s="12"/>
      <c r="E33" s="213">
        <v>0</v>
      </c>
      <c r="F33" s="213"/>
    </row>
    <row r="34" spans="1:6" x14ac:dyDescent="0.25">
      <c r="A34" s="208" t="s">
        <v>43</v>
      </c>
      <c r="B34" s="208"/>
      <c r="C34" s="208"/>
      <c r="D34" s="12"/>
      <c r="E34" s="213">
        <f>E30+E31+E32+E33</f>
        <v>73932.12000000001</v>
      </c>
      <c r="F34" s="213"/>
    </row>
    <row r="35" spans="1:6" x14ac:dyDescent="0.25">
      <c r="A35" s="206"/>
      <c r="B35" s="206"/>
      <c r="C35" s="206"/>
      <c r="D35" s="13"/>
      <c r="E35" s="207"/>
      <c r="F35" s="207"/>
    </row>
    <row r="36" spans="1:6" x14ac:dyDescent="0.25">
      <c r="A36" s="208" t="s">
        <v>44</v>
      </c>
      <c r="B36" s="208"/>
      <c r="C36" s="208"/>
      <c r="D36" s="12"/>
      <c r="E36" s="209">
        <v>18689.900000000001</v>
      </c>
      <c r="F36" s="209"/>
    </row>
    <row r="37" spans="1:6" x14ac:dyDescent="0.25">
      <c r="A37" s="225" t="s">
        <v>45</v>
      </c>
      <c r="B37" s="225"/>
      <c r="C37" s="225"/>
      <c r="D37" s="33"/>
      <c r="E37" s="213">
        <f>E34+E36</f>
        <v>92622.020000000019</v>
      </c>
      <c r="F37" s="213"/>
    </row>
    <row r="38" spans="1:6" ht="54.75" customHeight="1" x14ac:dyDescent="0.25">
      <c r="A38" s="210" t="s">
        <v>63</v>
      </c>
      <c r="B38" s="211"/>
      <c r="C38" s="211"/>
      <c r="D38" s="211"/>
      <c r="E38" s="211"/>
      <c r="F38" s="211"/>
    </row>
    <row r="39" spans="1:6" x14ac:dyDescent="0.25">
      <c r="A39" s="189"/>
      <c r="B39" s="47"/>
      <c r="C39" s="47"/>
      <c r="D39" s="47"/>
      <c r="E39" s="47"/>
      <c r="F39" s="47"/>
    </row>
    <row r="40" spans="1:6" x14ac:dyDescent="0.25">
      <c r="A40" s="189"/>
      <c r="B40" s="47"/>
      <c r="C40" s="47"/>
      <c r="D40" s="47"/>
      <c r="E40" s="47"/>
      <c r="F40" s="47"/>
    </row>
    <row r="41" spans="1:6" x14ac:dyDescent="0.25">
      <c r="A41" s="189"/>
      <c r="B41" s="47"/>
      <c r="C41" s="47"/>
      <c r="D41" s="47"/>
      <c r="E41" s="47"/>
      <c r="F41" s="47"/>
    </row>
    <row r="42" spans="1:6" x14ac:dyDescent="0.25">
      <c r="A42" s="189"/>
      <c r="B42" s="47"/>
      <c r="C42" s="47"/>
      <c r="D42" s="47"/>
      <c r="E42" s="47"/>
      <c r="F42" s="47"/>
    </row>
    <row r="43" spans="1:6" x14ac:dyDescent="0.25">
      <c r="A43" s="212"/>
      <c r="B43" s="212"/>
      <c r="C43" s="212"/>
      <c r="D43" s="212"/>
      <c r="E43" s="212"/>
      <c r="F43" s="212"/>
    </row>
    <row r="44" spans="1:6" x14ac:dyDescent="0.25">
      <c r="A44" s="190"/>
      <c r="B44" s="18"/>
      <c r="C44" s="18"/>
      <c r="D44" s="18"/>
      <c r="E44" s="18"/>
      <c r="F44" s="18"/>
    </row>
    <row r="45" spans="1:6" x14ac:dyDescent="0.25">
      <c r="A45" s="190"/>
      <c r="B45" s="18"/>
      <c r="C45" s="18"/>
      <c r="D45" s="18"/>
      <c r="E45" s="18"/>
      <c r="F45" s="18"/>
    </row>
    <row r="46" spans="1:6" x14ac:dyDescent="0.25">
      <c r="A46" s="190"/>
      <c r="B46" s="18"/>
      <c r="C46" s="18"/>
      <c r="D46" s="18"/>
      <c r="E46" s="18"/>
      <c r="F46" s="18"/>
    </row>
    <row r="47" spans="1:6" x14ac:dyDescent="0.25">
      <c r="A47" s="190"/>
      <c r="B47" s="18"/>
      <c r="C47" s="18"/>
      <c r="D47" s="18"/>
      <c r="E47" s="18"/>
      <c r="F47" s="18"/>
    </row>
    <row r="48" spans="1:6" s="27" customFormat="1" ht="58.5" x14ac:dyDescent="0.15">
      <c r="A48" s="205" t="s">
        <v>0</v>
      </c>
      <c r="B48" s="205" t="s">
        <v>1</v>
      </c>
      <c r="C48" s="30" t="s">
        <v>2</v>
      </c>
      <c r="D48" s="30" t="s">
        <v>4</v>
      </c>
      <c r="E48" s="30" t="s">
        <v>6</v>
      </c>
      <c r="F48" s="205" t="s">
        <v>8</v>
      </c>
    </row>
    <row r="49" spans="1:6" s="27" customFormat="1" ht="9.75" x14ac:dyDescent="0.15">
      <c r="A49" s="205"/>
      <c r="B49" s="205"/>
      <c r="C49" s="31" t="s">
        <v>3</v>
      </c>
      <c r="D49" s="31" t="s">
        <v>5</v>
      </c>
      <c r="E49" s="31" t="s">
        <v>7</v>
      </c>
      <c r="F49" s="205"/>
    </row>
    <row r="50" spans="1:6" s="27" customFormat="1" ht="9.75" x14ac:dyDescent="0.15">
      <c r="A50" s="185"/>
      <c r="B50" s="205" t="s">
        <v>53</v>
      </c>
      <c r="C50" s="205"/>
      <c r="D50" s="205"/>
      <c r="E50" s="205"/>
      <c r="F50" s="205"/>
    </row>
    <row r="51" spans="1:6" ht="22.5" x14ac:dyDescent="0.25">
      <c r="A51" s="14" t="s">
        <v>9</v>
      </c>
      <c r="B51" s="29">
        <v>104621.04</v>
      </c>
      <c r="C51" s="29">
        <v>5677.43</v>
      </c>
      <c r="D51" s="29">
        <v>86746.81</v>
      </c>
      <c r="E51" s="29">
        <f>C51+D51</f>
        <v>92424.239999999991</v>
      </c>
      <c r="F51" s="37">
        <v>19228.580000000002</v>
      </c>
    </row>
    <row r="52" spans="1:6" ht="22.5" x14ac:dyDescent="0.25">
      <c r="A52" s="41" t="s">
        <v>10</v>
      </c>
      <c r="B52" s="28">
        <v>0</v>
      </c>
      <c r="C52" s="28">
        <v>0</v>
      </c>
      <c r="D52" s="28">
        <v>0</v>
      </c>
      <c r="E52" s="28">
        <f t="shared" ref="E52:E67" si="0">C52+D52</f>
        <v>0</v>
      </c>
      <c r="F52" s="39">
        <v>0</v>
      </c>
    </row>
    <row r="53" spans="1:6" x14ac:dyDescent="0.25">
      <c r="A53" s="14" t="s">
        <v>11</v>
      </c>
      <c r="B53" s="28">
        <v>0</v>
      </c>
      <c r="C53" s="28">
        <v>0</v>
      </c>
      <c r="D53" s="28">
        <v>0</v>
      </c>
      <c r="E53" s="28">
        <f t="shared" si="0"/>
        <v>0</v>
      </c>
      <c r="F53" s="28">
        <v>0</v>
      </c>
    </row>
    <row r="54" spans="1:6" ht="22.5" x14ac:dyDescent="0.25">
      <c r="A54" s="14" t="s">
        <v>12</v>
      </c>
      <c r="B54" s="28">
        <v>0</v>
      </c>
      <c r="C54" s="28">
        <v>0</v>
      </c>
      <c r="D54" s="28">
        <v>0</v>
      </c>
      <c r="E54" s="28">
        <f t="shared" si="0"/>
        <v>0</v>
      </c>
      <c r="F54" s="28">
        <v>0</v>
      </c>
    </row>
    <row r="55" spans="1:6" x14ac:dyDescent="0.25">
      <c r="A55" s="14" t="s">
        <v>13</v>
      </c>
      <c r="B55" s="28">
        <v>0</v>
      </c>
      <c r="C55" s="28">
        <v>0</v>
      </c>
      <c r="D55" s="28">
        <v>0</v>
      </c>
      <c r="E55" s="28">
        <f t="shared" si="0"/>
        <v>0</v>
      </c>
      <c r="F55" s="28">
        <v>0</v>
      </c>
    </row>
    <row r="56" spans="1:6" ht="22.5" x14ac:dyDescent="0.25">
      <c r="A56" s="14" t="s">
        <v>14</v>
      </c>
      <c r="B56" s="28">
        <v>0</v>
      </c>
      <c r="C56" s="28">
        <v>0</v>
      </c>
      <c r="D56" s="28">
        <v>0</v>
      </c>
      <c r="E56" s="28">
        <f t="shared" si="0"/>
        <v>0</v>
      </c>
      <c r="F56" s="28">
        <v>0</v>
      </c>
    </row>
    <row r="57" spans="1:6" x14ac:dyDescent="0.25">
      <c r="A57" s="14" t="s">
        <v>15</v>
      </c>
      <c r="B57" s="28">
        <v>0</v>
      </c>
      <c r="C57" s="28">
        <v>0</v>
      </c>
      <c r="D57" s="28">
        <v>0</v>
      </c>
      <c r="E57" s="28">
        <f t="shared" si="0"/>
        <v>0</v>
      </c>
      <c r="F57" s="28">
        <v>0</v>
      </c>
    </row>
    <row r="58" spans="1:6" ht="22.5" x14ac:dyDescent="0.25">
      <c r="A58" s="14" t="s">
        <v>16</v>
      </c>
      <c r="B58" s="28">
        <v>0</v>
      </c>
      <c r="C58" s="28">
        <v>0</v>
      </c>
      <c r="D58" s="28">
        <v>0</v>
      </c>
      <c r="E58" s="28">
        <f t="shared" si="0"/>
        <v>0</v>
      </c>
      <c r="F58" s="28">
        <v>0</v>
      </c>
    </row>
    <row r="59" spans="1:6" x14ac:dyDescent="0.25">
      <c r="A59" s="14" t="s">
        <v>17</v>
      </c>
      <c r="B59" s="28">
        <v>0</v>
      </c>
      <c r="C59" s="28">
        <v>0</v>
      </c>
      <c r="D59" s="28">
        <v>0</v>
      </c>
      <c r="E59" s="28">
        <f t="shared" si="0"/>
        <v>0</v>
      </c>
      <c r="F59" s="28">
        <v>0</v>
      </c>
    </row>
    <row r="60" spans="1:6" x14ac:dyDescent="0.25">
      <c r="A60" s="14" t="s">
        <v>18</v>
      </c>
      <c r="B60" s="28">
        <v>0</v>
      </c>
      <c r="C60" s="28">
        <v>0</v>
      </c>
      <c r="D60" s="28">
        <v>0</v>
      </c>
      <c r="E60" s="28">
        <f t="shared" si="0"/>
        <v>0</v>
      </c>
      <c r="F60" s="28">
        <v>0</v>
      </c>
    </row>
    <row r="61" spans="1:6" x14ac:dyDescent="0.25">
      <c r="A61" s="14" t="s">
        <v>19</v>
      </c>
      <c r="B61" s="28">
        <v>0</v>
      </c>
      <c r="C61" s="28">
        <v>0</v>
      </c>
      <c r="D61" s="28">
        <v>0</v>
      </c>
      <c r="E61" s="28">
        <f t="shared" si="0"/>
        <v>0</v>
      </c>
      <c r="F61" s="28">
        <v>0</v>
      </c>
    </row>
    <row r="62" spans="1:6" x14ac:dyDescent="0.25">
      <c r="A62" s="14" t="s">
        <v>20</v>
      </c>
      <c r="B62" s="28">
        <v>0</v>
      </c>
      <c r="C62" s="28">
        <v>0</v>
      </c>
      <c r="D62" s="28">
        <v>0</v>
      </c>
      <c r="E62" s="28">
        <f t="shared" si="0"/>
        <v>0</v>
      </c>
      <c r="F62" s="28">
        <v>0</v>
      </c>
    </row>
    <row r="63" spans="1:6" ht="22.5" x14ac:dyDescent="0.25">
      <c r="A63" s="14" t="s">
        <v>21</v>
      </c>
      <c r="B63" s="28">
        <v>0</v>
      </c>
      <c r="C63" s="28">
        <v>0</v>
      </c>
      <c r="D63" s="28">
        <v>0</v>
      </c>
      <c r="E63" s="28">
        <f t="shared" si="0"/>
        <v>0</v>
      </c>
      <c r="F63" s="28">
        <v>0</v>
      </c>
    </row>
    <row r="64" spans="1:6" x14ac:dyDescent="0.25">
      <c r="A64" s="14" t="s">
        <v>22</v>
      </c>
      <c r="B64" s="28">
        <v>0</v>
      </c>
      <c r="C64" s="28">
        <v>0</v>
      </c>
      <c r="D64" s="28">
        <v>0</v>
      </c>
      <c r="E64" s="28">
        <f t="shared" si="0"/>
        <v>0</v>
      </c>
      <c r="F64" s="28">
        <v>0</v>
      </c>
    </row>
    <row r="65" spans="1:6" ht="22.5" x14ac:dyDescent="0.25">
      <c r="A65" s="41" t="s">
        <v>23</v>
      </c>
      <c r="B65" s="37">
        <v>197.78</v>
      </c>
      <c r="C65" s="28">
        <v>0</v>
      </c>
      <c r="D65" s="37">
        <f>B65</f>
        <v>197.78</v>
      </c>
      <c r="E65" s="37">
        <f t="shared" si="0"/>
        <v>197.78</v>
      </c>
      <c r="F65" s="39">
        <v>0</v>
      </c>
    </row>
    <row r="66" spans="1:6" x14ac:dyDescent="0.25">
      <c r="A66" s="14" t="s">
        <v>24</v>
      </c>
      <c r="B66" s="28">
        <v>0</v>
      </c>
      <c r="C66" s="28">
        <v>0</v>
      </c>
      <c r="D66" s="28">
        <v>0</v>
      </c>
      <c r="E66" s="28">
        <f t="shared" si="0"/>
        <v>0</v>
      </c>
      <c r="F66" s="28">
        <v>0</v>
      </c>
    </row>
    <row r="67" spans="1:6" x14ac:dyDescent="0.25">
      <c r="A67" s="15" t="s">
        <v>25</v>
      </c>
      <c r="B67" s="35">
        <f>SUM(B51:B66)</f>
        <v>104818.81999999999</v>
      </c>
      <c r="C67" s="35">
        <f>SUM(C51:C66)</f>
        <v>5677.43</v>
      </c>
      <c r="D67" s="35">
        <f>SUM(D51:D66)</f>
        <v>86944.59</v>
      </c>
      <c r="E67" s="35">
        <f t="shared" si="0"/>
        <v>92622.01999999999</v>
      </c>
      <c r="F67" s="35">
        <f>SUM(F51:F66)</f>
        <v>19228.580000000002</v>
      </c>
    </row>
    <row r="68" spans="1:6" ht="117" customHeight="1" x14ac:dyDescent="0.25">
      <c r="A68" s="202" t="s">
        <v>26</v>
      </c>
      <c r="B68" s="203"/>
      <c r="C68" s="203"/>
      <c r="D68" s="203"/>
      <c r="E68" s="203"/>
      <c r="F68" s="203"/>
    </row>
    <row r="69" spans="1:6" ht="15.95" customHeight="1" x14ac:dyDescent="0.25">
      <c r="A69" s="204" t="s">
        <v>46</v>
      </c>
      <c r="B69" s="204"/>
      <c r="C69" s="204"/>
      <c r="D69" s="204"/>
      <c r="E69" s="204"/>
      <c r="F69" s="204"/>
    </row>
    <row r="70" spans="1:6" ht="15.95" customHeight="1" x14ac:dyDescent="0.25">
      <c r="A70" s="200" t="s">
        <v>47</v>
      </c>
      <c r="B70" s="200"/>
      <c r="C70" s="200"/>
      <c r="D70" s="200"/>
      <c r="E70" s="227">
        <f>E37</f>
        <v>92622.020000000019</v>
      </c>
      <c r="F70" s="227"/>
    </row>
    <row r="71" spans="1:6" ht="15.95" customHeight="1" x14ac:dyDescent="0.25">
      <c r="A71" s="200" t="s">
        <v>48</v>
      </c>
      <c r="B71" s="200"/>
      <c r="C71" s="200"/>
      <c r="D71" s="200"/>
      <c r="E71" s="227">
        <f>C67+D67</f>
        <v>92622.01999999999</v>
      </c>
      <c r="F71" s="227"/>
    </row>
    <row r="72" spans="1:6" ht="15.95" customHeight="1" x14ac:dyDescent="0.25">
      <c r="A72" s="200" t="s">
        <v>49</v>
      </c>
      <c r="B72" s="200"/>
      <c r="C72" s="200"/>
      <c r="D72" s="200"/>
      <c r="E72" s="227">
        <f>E34-(E71-E36)</f>
        <v>0</v>
      </c>
      <c r="F72" s="227"/>
    </row>
    <row r="73" spans="1:6" ht="15.95" customHeight="1" x14ac:dyDescent="0.25">
      <c r="A73" s="200" t="s">
        <v>50</v>
      </c>
      <c r="B73" s="200"/>
      <c r="C73" s="200"/>
      <c r="D73" s="200"/>
      <c r="E73" s="227">
        <v>0</v>
      </c>
      <c r="F73" s="227"/>
    </row>
    <row r="74" spans="1:6" ht="15.95" customHeight="1" x14ac:dyDescent="0.25">
      <c r="A74" s="204" t="s">
        <v>51</v>
      </c>
      <c r="B74" s="204"/>
      <c r="C74" s="204"/>
      <c r="D74" s="204"/>
      <c r="E74" s="228">
        <f>E72-E73</f>
        <v>0</v>
      </c>
      <c r="F74" s="228"/>
    </row>
    <row r="75" spans="1:6" x14ac:dyDescent="0.25">
      <c r="A75" s="223" t="s">
        <v>52</v>
      </c>
      <c r="B75" s="223"/>
      <c r="C75" s="223"/>
      <c r="D75" s="223"/>
      <c r="E75" s="223"/>
      <c r="F75" s="223"/>
    </row>
    <row r="76" spans="1:6" ht="27" customHeight="1" x14ac:dyDescent="0.25">
      <c r="A76" s="224"/>
      <c r="B76" s="224"/>
      <c r="C76" s="224"/>
      <c r="D76" s="224"/>
      <c r="E76" s="224"/>
      <c r="F76" s="224"/>
    </row>
    <row r="77" spans="1:6" s="36" customFormat="1" ht="9" customHeight="1" x14ac:dyDescent="0.2">
      <c r="A77" s="226" t="s">
        <v>98</v>
      </c>
      <c r="B77" s="226"/>
      <c r="C77" s="226"/>
      <c r="D77" s="226"/>
      <c r="E77" s="226"/>
      <c r="F77" s="226"/>
    </row>
    <row r="78" spans="1:6" s="36" customFormat="1" ht="7.5" customHeight="1" x14ac:dyDescent="0.2">
      <c r="A78" s="226"/>
      <c r="B78" s="226"/>
      <c r="C78" s="226"/>
      <c r="D78" s="226"/>
      <c r="E78" s="226"/>
      <c r="F78" s="226"/>
    </row>
    <row r="79" spans="1:6" s="36" customFormat="1" ht="12" x14ac:dyDescent="0.2">
      <c r="A79" s="187"/>
      <c r="B79" s="187"/>
      <c r="C79" s="187"/>
      <c r="D79" s="187"/>
      <c r="E79" s="187"/>
      <c r="F79" s="187"/>
    </row>
    <row r="80" spans="1:6" s="36" customFormat="1" ht="12" x14ac:dyDescent="0.2">
      <c r="A80" s="197" t="s">
        <v>62</v>
      </c>
      <c r="B80" s="197"/>
      <c r="C80" s="197"/>
      <c r="D80" s="197"/>
      <c r="E80" s="197"/>
      <c r="F80" s="197"/>
    </row>
    <row r="81" spans="1:6" s="36" customFormat="1" ht="12" x14ac:dyDescent="0.2">
      <c r="A81" s="187"/>
      <c r="B81" s="187"/>
      <c r="C81" s="187"/>
      <c r="D81" s="187"/>
      <c r="E81" s="187"/>
      <c r="F81" s="187"/>
    </row>
  </sheetData>
  <mergeCells count="57">
    <mergeCell ref="A75:F76"/>
    <mergeCell ref="A77:F78"/>
    <mergeCell ref="A80:F80"/>
    <mergeCell ref="A72:D72"/>
    <mergeCell ref="E72:F72"/>
    <mergeCell ref="A73:D73"/>
    <mergeCell ref="E73:F73"/>
    <mergeCell ref="A74:D74"/>
    <mergeCell ref="E74:F74"/>
    <mergeCell ref="A68:F68"/>
    <mergeCell ref="A69:F69"/>
    <mergeCell ref="A70:D70"/>
    <mergeCell ref="E70:F70"/>
    <mergeCell ref="A71:D71"/>
    <mergeCell ref="E71:F71"/>
    <mergeCell ref="B50:F50"/>
    <mergeCell ref="A35:C35"/>
    <mergeCell ref="E35:F35"/>
    <mergeCell ref="A36:C36"/>
    <mergeCell ref="E36:F36"/>
    <mergeCell ref="A37:C37"/>
    <mergeCell ref="E37:F37"/>
    <mergeCell ref="A38:F38"/>
    <mergeCell ref="A43:F43"/>
    <mergeCell ref="A48:A49"/>
    <mergeCell ref="B48:B49"/>
    <mergeCell ref="F48:F49"/>
    <mergeCell ref="A32:C32"/>
    <mergeCell ref="E32:F32"/>
    <mergeCell ref="A33:C33"/>
    <mergeCell ref="E33:F33"/>
    <mergeCell ref="A34:C34"/>
    <mergeCell ref="E34:F34"/>
    <mergeCell ref="E28:F28"/>
    <mergeCell ref="E29:F29"/>
    <mergeCell ref="A30:C30"/>
    <mergeCell ref="E30:F30"/>
    <mergeCell ref="A31:C31"/>
    <mergeCell ref="E31:F31"/>
    <mergeCell ref="E27:F27"/>
    <mergeCell ref="A16:C16"/>
    <mergeCell ref="A17:F17"/>
    <mergeCell ref="A18:F18"/>
    <mergeCell ref="E19:F19"/>
    <mergeCell ref="E20:F20"/>
    <mergeCell ref="E21:F21"/>
    <mergeCell ref="E22:F22"/>
    <mergeCell ref="E23:F23"/>
    <mergeCell ref="E24:F24"/>
    <mergeCell ref="E25:F25"/>
    <mergeCell ref="E26:F26"/>
    <mergeCell ref="A15:C15"/>
    <mergeCell ref="A8:F8"/>
    <mergeCell ref="A9:F9"/>
    <mergeCell ref="A11:F11"/>
    <mergeCell ref="A13:C13"/>
    <mergeCell ref="A14:C14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82"/>
  <sheetViews>
    <sheetView tabSelected="1" workbookViewId="0">
      <selection activeCell="D15" sqref="D15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7" customWidth="1"/>
    <col min="4" max="4" width="15.85546875" bestFit="1" customWidth="1"/>
    <col min="5" max="5" width="16.5703125" bestFit="1" customWidth="1"/>
    <col min="6" max="6" width="15.85546875" bestFit="1" customWidth="1"/>
    <col min="7" max="7" width="9.28515625" bestFit="1" customWidth="1"/>
    <col min="10" max="10" width="17.42578125" bestFit="1" customWidth="1"/>
    <col min="11" max="12" width="14.28515625" bestFit="1" customWidth="1"/>
  </cols>
  <sheetData>
    <row r="8" spans="1:6" ht="23.25" x14ac:dyDescent="0.35">
      <c r="A8" s="196" t="s">
        <v>100</v>
      </c>
      <c r="B8" s="196"/>
      <c r="C8" s="196"/>
      <c r="D8" s="196"/>
      <c r="E8" s="196"/>
      <c r="F8" s="196"/>
    </row>
    <row r="9" spans="1:6" ht="24" customHeight="1" x14ac:dyDescent="0.25">
      <c r="A9" s="218" t="s">
        <v>27</v>
      </c>
      <c r="B9" s="219"/>
      <c r="C9" s="219"/>
      <c r="D9" s="219"/>
      <c r="E9" s="219"/>
      <c r="F9" s="219"/>
    </row>
    <row r="10" spans="1:6" x14ac:dyDescent="0.25">
      <c r="A10" s="173"/>
      <c r="B10" s="174"/>
      <c r="C10" s="174"/>
      <c r="D10" s="174"/>
      <c r="E10" s="174"/>
      <c r="F10" s="174"/>
    </row>
    <row r="11" spans="1:6" ht="138.75" customHeight="1" x14ac:dyDescent="0.25">
      <c r="A11" s="220" t="s">
        <v>102</v>
      </c>
      <c r="B11" s="221"/>
      <c r="C11" s="221"/>
      <c r="D11" s="221"/>
      <c r="E11" s="221"/>
      <c r="F11" s="221"/>
    </row>
    <row r="12" spans="1:6" x14ac:dyDescent="0.25">
      <c r="A12" s="175"/>
      <c r="B12" s="176"/>
      <c r="C12" s="176"/>
      <c r="D12" s="176"/>
      <c r="E12" s="176"/>
      <c r="F12" s="176"/>
    </row>
    <row r="13" spans="1:6" x14ac:dyDescent="0.25">
      <c r="A13" s="217" t="s">
        <v>28</v>
      </c>
      <c r="B13" s="217"/>
      <c r="C13" s="217"/>
      <c r="D13" s="172" t="s">
        <v>29</v>
      </c>
      <c r="E13" s="172" t="s">
        <v>30</v>
      </c>
      <c r="F13" s="172" t="s">
        <v>31</v>
      </c>
    </row>
    <row r="14" spans="1:6" x14ac:dyDescent="0.25">
      <c r="A14" s="214" t="s">
        <v>55</v>
      </c>
      <c r="B14" s="214"/>
      <c r="C14" s="214"/>
      <c r="D14" s="34">
        <v>43465</v>
      </c>
      <c r="E14" s="11" t="s">
        <v>56</v>
      </c>
      <c r="F14" s="171">
        <v>647875.74</v>
      </c>
    </row>
    <row r="15" spans="1:6" x14ac:dyDescent="0.25">
      <c r="A15" s="214" t="s">
        <v>81</v>
      </c>
      <c r="B15" s="214"/>
      <c r="C15" s="214"/>
      <c r="D15" s="34"/>
      <c r="E15" s="11"/>
      <c r="F15" s="7"/>
    </row>
    <row r="16" spans="1:6" x14ac:dyDescent="0.25">
      <c r="A16" s="214" t="s">
        <v>32</v>
      </c>
      <c r="B16" s="214"/>
      <c r="C16" s="214"/>
      <c r="D16" s="11"/>
      <c r="E16" s="170"/>
      <c r="F16" s="7"/>
    </row>
    <row r="17" spans="1:7" x14ac:dyDescent="0.25">
      <c r="A17" s="229"/>
      <c r="B17" s="229"/>
      <c r="C17" s="229"/>
      <c r="D17" s="229"/>
      <c r="E17" s="229"/>
      <c r="F17" s="229"/>
      <c r="G17" s="3"/>
    </row>
    <row r="18" spans="1:7" x14ac:dyDescent="0.25">
      <c r="A18" s="217" t="s">
        <v>33</v>
      </c>
      <c r="B18" s="217"/>
      <c r="C18" s="217"/>
      <c r="D18" s="217"/>
      <c r="E18" s="217"/>
      <c r="F18" s="217"/>
    </row>
    <row r="19" spans="1:7" ht="27" x14ac:dyDescent="0.25">
      <c r="A19" s="172" t="s">
        <v>34</v>
      </c>
      <c r="B19" s="172" t="s">
        <v>35</v>
      </c>
      <c r="C19" s="172" t="s">
        <v>36</v>
      </c>
      <c r="D19" s="172" t="s">
        <v>37</v>
      </c>
      <c r="E19" s="217" t="s">
        <v>38</v>
      </c>
      <c r="F19" s="217"/>
    </row>
    <row r="20" spans="1:7" x14ac:dyDescent="0.25">
      <c r="A20" s="10">
        <v>43120</v>
      </c>
      <c r="B20" s="16">
        <v>55000</v>
      </c>
      <c r="C20" s="10">
        <v>43136</v>
      </c>
      <c r="D20" s="168">
        <v>738689</v>
      </c>
      <c r="E20" s="213">
        <v>55000</v>
      </c>
      <c r="F20" s="213"/>
    </row>
    <row r="21" spans="1:7" x14ac:dyDescent="0.25">
      <c r="A21" s="10">
        <v>43151</v>
      </c>
      <c r="B21" s="16">
        <v>55000</v>
      </c>
      <c r="C21" s="10">
        <v>43151</v>
      </c>
      <c r="D21" s="168">
        <v>107212</v>
      </c>
      <c r="E21" s="213">
        <v>55000</v>
      </c>
      <c r="F21" s="213"/>
    </row>
    <row r="22" spans="1:7" x14ac:dyDescent="0.25">
      <c r="A22" s="10">
        <v>43179</v>
      </c>
      <c r="B22" s="63">
        <v>55000</v>
      </c>
      <c r="C22" s="10">
        <v>43179</v>
      </c>
      <c r="D22" s="168">
        <v>183966</v>
      </c>
      <c r="E22" s="213">
        <v>55000</v>
      </c>
      <c r="F22" s="213"/>
    </row>
    <row r="23" spans="1:7" x14ac:dyDescent="0.25">
      <c r="A23" s="10">
        <v>43210</v>
      </c>
      <c r="B23" s="63">
        <v>55000</v>
      </c>
      <c r="C23" s="10">
        <v>43210</v>
      </c>
      <c r="D23" s="168">
        <v>172809</v>
      </c>
      <c r="E23" s="213">
        <v>55000</v>
      </c>
      <c r="F23" s="213"/>
    </row>
    <row r="24" spans="1:7" x14ac:dyDescent="0.25">
      <c r="A24" s="10">
        <v>43240</v>
      </c>
      <c r="B24" s="63">
        <v>55000</v>
      </c>
      <c r="C24" s="10">
        <v>43241</v>
      </c>
      <c r="D24" s="168">
        <v>473936</v>
      </c>
      <c r="E24" s="213">
        <v>55000</v>
      </c>
      <c r="F24" s="213"/>
    </row>
    <row r="25" spans="1:7" x14ac:dyDescent="0.25">
      <c r="A25" s="10">
        <v>43271</v>
      </c>
      <c r="B25" s="63">
        <v>55000</v>
      </c>
      <c r="C25" s="10">
        <v>43271</v>
      </c>
      <c r="D25" s="168">
        <v>104531</v>
      </c>
      <c r="E25" s="213">
        <v>55000</v>
      </c>
      <c r="F25" s="213"/>
    </row>
    <row r="26" spans="1:7" x14ac:dyDescent="0.25">
      <c r="A26" s="10">
        <v>43301</v>
      </c>
      <c r="B26" s="63">
        <v>55000</v>
      </c>
      <c r="C26" s="10">
        <v>43301</v>
      </c>
      <c r="D26" s="168">
        <v>225648</v>
      </c>
      <c r="E26" s="213">
        <v>62000</v>
      </c>
      <c r="F26" s="213"/>
    </row>
    <row r="27" spans="1:7" x14ac:dyDescent="0.25">
      <c r="A27" s="10">
        <v>43332</v>
      </c>
      <c r="B27" s="63">
        <v>62000</v>
      </c>
      <c r="C27" s="10">
        <v>43332</v>
      </c>
      <c r="D27" s="168">
        <v>515313</v>
      </c>
      <c r="E27" s="213">
        <v>62000</v>
      </c>
      <c r="F27" s="213"/>
    </row>
    <row r="28" spans="1:7" x14ac:dyDescent="0.25">
      <c r="A28" s="10">
        <v>43363</v>
      </c>
      <c r="B28" s="63">
        <v>62000</v>
      </c>
      <c r="C28" s="10">
        <v>43363</v>
      </c>
      <c r="D28" s="168">
        <v>86836</v>
      </c>
      <c r="E28" s="213">
        <v>62000</v>
      </c>
      <c r="F28" s="213"/>
    </row>
    <row r="29" spans="1:7" x14ac:dyDescent="0.25">
      <c r="A29" s="10">
        <v>43393</v>
      </c>
      <c r="B29" s="63">
        <v>62000</v>
      </c>
      <c r="C29" s="10">
        <v>43395</v>
      </c>
      <c r="D29" s="168">
        <v>237725</v>
      </c>
      <c r="E29" s="213">
        <v>62000</v>
      </c>
      <c r="F29" s="213"/>
    </row>
    <row r="30" spans="1:7" x14ac:dyDescent="0.25">
      <c r="A30" s="10">
        <v>43424</v>
      </c>
      <c r="B30" s="63">
        <v>62000</v>
      </c>
      <c r="C30" s="10">
        <v>43424</v>
      </c>
      <c r="D30" s="168">
        <v>100273</v>
      </c>
      <c r="E30" s="213">
        <v>62000</v>
      </c>
      <c r="F30" s="213"/>
    </row>
    <row r="31" spans="1:7" x14ac:dyDescent="0.25">
      <c r="A31" s="10">
        <v>43454</v>
      </c>
      <c r="B31" s="63">
        <v>7875.74</v>
      </c>
      <c r="C31" s="10">
        <v>43454</v>
      </c>
      <c r="D31" s="191">
        <v>241266</v>
      </c>
      <c r="E31" s="213">
        <v>7875.74</v>
      </c>
      <c r="F31" s="213"/>
    </row>
    <row r="32" spans="1:7" x14ac:dyDescent="0.25">
      <c r="A32" s="11"/>
      <c r="B32" s="12"/>
      <c r="C32" s="12"/>
      <c r="D32" s="12"/>
      <c r="E32" s="213"/>
      <c r="F32" s="213"/>
    </row>
    <row r="33" spans="1:10" x14ac:dyDescent="0.25">
      <c r="A33" s="208" t="s">
        <v>39</v>
      </c>
      <c r="B33" s="208"/>
      <c r="C33" s="208"/>
      <c r="D33" s="12"/>
      <c r="E33" s="213">
        <v>0</v>
      </c>
      <c r="F33" s="213"/>
    </row>
    <row r="34" spans="1:10" x14ac:dyDescent="0.25">
      <c r="A34" s="208" t="s">
        <v>40</v>
      </c>
      <c r="B34" s="208"/>
      <c r="C34" s="208"/>
      <c r="D34" s="12"/>
      <c r="E34" s="213">
        <f>SUM(E20:F32)</f>
        <v>647875.74</v>
      </c>
      <c r="F34" s="213"/>
    </row>
    <row r="35" spans="1:10" x14ac:dyDescent="0.25">
      <c r="A35" s="208" t="s">
        <v>41</v>
      </c>
      <c r="B35" s="208"/>
      <c r="C35" s="208"/>
      <c r="D35" s="12"/>
      <c r="E35" s="213">
        <f>Fevereiro!E33+Março!E33+Abril!E32+Maio!E32+Junho!E32+Julho!E32+Agosto!E32+Setembro!E32+Outubro!E32+Novembro!E32+Dezembro!E32</f>
        <v>1471.11</v>
      </c>
      <c r="F35" s="213"/>
    </row>
    <row r="36" spans="1:10" x14ac:dyDescent="0.25">
      <c r="A36" s="208" t="s">
        <v>42</v>
      </c>
      <c r="B36" s="208"/>
      <c r="C36" s="208"/>
      <c r="D36" s="12"/>
      <c r="E36" s="213">
        <v>0</v>
      </c>
      <c r="F36" s="213"/>
    </row>
    <row r="37" spans="1:10" x14ac:dyDescent="0.25">
      <c r="A37" s="208" t="s">
        <v>43</v>
      </c>
      <c r="B37" s="208"/>
      <c r="C37" s="208"/>
      <c r="D37" s="12"/>
      <c r="E37" s="213">
        <f>E33+E34+E35+E36</f>
        <v>649346.85</v>
      </c>
      <c r="F37" s="213"/>
    </row>
    <row r="38" spans="1:10" x14ac:dyDescent="0.25">
      <c r="A38" s="206"/>
      <c r="B38" s="206"/>
      <c r="C38" s="206"/>
      <c r="D38" s="13"/>
      <c r="E38" s="207"/>
      <c r="F38" s="207"/>
      <c r="J38" t="s">
        <v>99</v>
      </c>
    </row>
    <row r="39" spans="1:10" x14ac:dyDescent="0.25">
      <c r="A39" s="208" t="s">
        <v>44</v>
      </c>
      <c r="B39" s="208"/>
      <c r="C39" s="208"/>
      <c r="D39" s="12"/>
      <c r="E39" s="209"/>
      <c r="F39" s="209"/>
      <c r="J39">
        <v>54379.29</v>
      </c>
    </row>
    <row r="40" spans="1:10" x14ac:dyDescent="0.25">
      <c r="A40" s="225" t="s">
        <v>45</v>
      </c>
      <c r="B40" s="225"/>
      <c r="C40" s="225"/>
      <c r="D40" s="33"/>
      <c r="E40" s="213">
        <f>E37+E39</f>
        <v>649346.85</v>
      </c>
      <c r="F40" s="213"/>
    </row>
    <row r="41" spans="1:10" ht="54.75" customHeight="1" x14ac:dyDescent="0.25">
      <c r="A41" s="210" t="s">
        <v>63</v>
      </c>
      <c r="B41" s="211"/>
      <c r="C41" s="211"/>
      <c r="D41" s="211"/>
      <c r="E41" s="211"/>
      <c r="F41" s="211"/>
    </row>
    <row r="42" spans="1:10" x14ac:dyDescent="0.25">
      <c r="A42" s="177"/>
      <c r="B42" s="47"/>
      <c r="C42" s="47"/>
      <c r="D42" s="47"/>
      <c r="E42" s="47"/>
      <c r="F42" s="47"/>
    </row>
    <row r="43" spans="1:10" x14ac:dyDescent="0.25">
      <c r="A43" s="177"/>
      <c r="B43" s="47"/>
      <c r="C43" s="47"/>
      <c r="D43" s="47"/>
      <c r="E43" s="47"/>
      <c r="F43" s="47"/>
    </row>
    <row r="44" spans="1:10" x14ac:dyDescent="0.25">
      <c r="A44" s="212"/>
      <c r="B44" s="212"/>
      <c r="C44" s="212"/>
      <c r="D44" s="212"/>
      <c r="E44" s="212"/>
      <c r="F44" s="212"/>
    </row>
    <row r="45" spans="1:10" x14ac:dyDescent="0.25">
      <c r="A45" s="178"/>
      <c r="B45" s="18"/>
      <c r="C45" s="18"/>
      <c r="D45" s="18"/>
      <c r="E45" s="18"/>
      <c r="F45" s="18"/>
    </row>
    <row r="46" spans="1:10" x14ac:dyDescent="0.25">
      <c r="A46" s="178"/>
      <c r="B46" s="18"/>
      <c r="C46" s="18"/>
      <c r="D46" s="18"/>
      <c r="E46" s="18"/>
      <c r="F46" s="18"/>
    </row>
    <row r="47" spans="1:10" x14ac:dyDescent="0.25">
      <c r="A47" s="178"/>
      <c r="B47" s="18"/>
      <c r="C47" s="18"/>
      <c r="D47" s="18"/>
      <c r="E47" s="18"/>
      <c r="F47" s="18"/>
    </row>
    <row r="48" spans="1:10" x14ac:dyDescent="0.25">
      <c r="A48" s="178"/>
      <c r="B48" s="18"/>
      <c r="C48" s="18"/>
      <c r="D48" s="18"/>
      <c r="E48" s="18"/>
      <c r="F48" s="18"/>
    </row>
    <row r="49" spans="1:12" s="27" customFormat="1" ht="58.5" x14ac:dyDescent="0.15">
      <c r="A49" s="205" t="s">
        <v>0</v>
      </c>
      <c r="B49" s="205" t="s">
        <v>1</v>
      </c>
      <c r="C49" s="30" t="s">
        <v>2</v>
      </c>
      <c r="D49" s="30" t="s">
        <v>4</v>
      </c>
      <c r="E49" s="30" t="s">
        <v>6</v>
      </c>
      <c r="F49" s="205" t="s">
        <v>8</v>
      </c>
    </row>
    <row r="50" spans="1:12" s="27" customFormat="1" ht="9.75" x14ac:dyDescent="0.15">
      <c r="A50" s="205"/>
      <c r="B50" s="205"/>
      <c r="C50" s="31" t="s">
        <v>3</v>
      </c>
      <c r="D50" s="31" t="s">
        <v>5</v>
      </c>
      <c r="E50" s="31" t="s">
        <v>7</v>
      </c>
      <c r="F50" s="205"/>
    </row>
    <row r="51" spans="1:12" s="27" customFormat="1" ht="9.75" x14ac:dyDescent="0.15">
      <c r="A51" s="169"/>
      <c r="B51" s="205" t="s">
        <v>53</v>
      </c>
      <c r="C51" s="205"/>
      <c r="D51" s="205"/>
      <c r="E51" s="205"/>
      <c r="F51" s="205"/>
    </row>
    <row r="52" spans="1:12" ht="22.5" x14ac:dyDescent="0.25">
      <c r="A52" s="14" t="s">
        <v>9</v>
      </c>
      <c r="B52" s="29">
        <f>Fevereiro!B55+Março!B52+Abril!B48+Maio!B49+Junho!B51+Junho!B52+Julho!B51+Agosto!B51+Setembro!B51+Outubro!B51+Novembro!B51+Dezembro!B51</f>
        <v>678410.65000000014</v>
      </c>
      <c r="C52" s="29">
        <f>Fevereiro!C55+Março!C52+Abril!C48+Maio!C49+Junho!C51+Julho!C51+Agosto!C51+Setembro!C51+Outubro!C51+Novembro!C51+Dezembro!C51</f>
        <v>168509.92</v>
      </c>
      <c r="D52" s="29">
        <v>478614.59</v>
      </c>
      <c r="E52" s="29">
        <f>C52+D52</f>
        <v>647124.51</v>
      </c>
      <c r="F52" s="37">
        <v>12305.18</v>
      </c>
      <c r="J52" t="s">
        <v>99</v>
      </c>
    </row>
    <row r="53" spans="1:12" ht="22.5" x14ac:dyDescent="0.25">
      <c r="A53" s="41" t="s">
        <v>10</v>
      </c>
      <c r="B53" s="28">
        <v>0</v>
      </c>
      <c r="C53" s="28">
        <v>0</v>
      </c>
      <c r="D53" s="28">
        <v>0</v>
      </c>
      <c r="E53" s="28">
        <f t="shared" ref="E53:E68" si="0">C53+D53</f>
        <v>0</v>
      </c>
      <c r="F53" s="39">
        <v>0</v>
      </c>
      <c r="J53" s="192">
        <v>54379.29</v>
      </c>
      <c r="K53" s="192">
        <v>532993.88</v>
      </c>
      <c r="L53" s="193">
        <f>K53-J53</f>
        <v>478614.59</v>
      </c>
    </row>
    <row r="54" spans="1:12" x14ac:dyDescent="0.25">
      <c r="A54" s="14" t="s">
        <v>11</v>
      </c>
      <c r="B54" s="28">
        <v>0</v>
      </c>
      <c r="C54" s="28">
        <v>0</v>
      </c>
      <c r="D54" s="28">
        <v>0</v>
      </c>
      <c r="E54" s="28">
        <f t="shared" si="0"/>
        <v>0</v>
      </c>
      <c r="F54" s="28">
        <v>0</v>
      </c>
    </row>
    <row r="55" spans="1:12" ht="22.5" x14ac:dyDescent="0.25">
      <c r="A55" s="14" t="s">
        <v>12</v>
      </c>
      <c r="B55" s="28">
        <v>0</v>
      </c>
      <c r="C55" s="28">
        <v>0</v>
      </c>
      <c r="D55" s="28">
        <v>0</v>
      </c>
      <c r="E55" s="28">
        <f t="shared" si="0"/>
        <v>0</v>
      </c>
      <c r="F55" s="28">
        <v>0</v>
      </c>
    </row>
    <row r="56" spans="1:12" x14ac:dyDescent="0.25">
      <c r="A56" s="14" t="s">
        <v>13</v>
      </c>
      <c r="B56" s="28">
        <v>0</v>
      </c>
      <c r="C56" s="28">
        <v>0</v>
      </c>
      <c r="D56" s="28">
        <v>0</v>
      </c>
      <c r="E56" s="28">
        <f t="shared" si="0"/>
        <v>0</v>
      </c>
      <c r="F56" s="28">
        <v>0</v>
      </c>
    </row>
    <row r="57" spans="1:12" ht="22.5" x14ac:dyDescent="0.25">
      <c r="A57" s="14" t="s">
        <v>14</v>
      </c>
      <c r="B57" s="28">
        <v>0</v>
      </c>
      <c r="C57" s="28">
        <v>0</v>
      </c>
      <c r="D57" s="28">
        <v>0</v>
      </c>
      <c r="E57" s="28">
        <f t="shared" si="0"/>
        <v>0</v>
      </c>
      <c r="F57" s="28">
        <v>0</v>
      </c>
    </row>
    <row r="58" spans="1:12" x14ac:dyDescent="0.25">
      <c r="A58" s="14" t="s">
        <v>15</v>
      </c>
      <c r="B58" s="28">
        <v>0</v>
      </c>
      <c r="C58" s="28">
        <v>0</v>
      </c>
      <c r="D58" s="28">
        <v>0</v>
      </c>
      <c r="E58" s="28">
        <f t="shared" si="0"/>
        <v>0</v>
      </c>
      <c r="F58" s="28">
        <v>0</v>
      </c>
    </row>
    <row r="59" spans="1:12" ht="22.5" x14ac:dyDescent="0.25">
      <c r="A59" s="14" t="s">
        <v>16</v>
      </c>
      <c r="B59" s="28">
        <v>0</v>
      </c>
      <c r="C59" s="28">
        <v>0</v>
      </c>
      <c r="D59" s="28">
        <v>0</v>
      </c>
      <c r="E59" s="28">
        <f t="shared" si="0"/>
        <v>0</v>
      </c>
      <c r="F59" s="28">
        <v>0</v>
      </c>
    </row>
    <row r="60" spans="1:12" x14ac:dyDescent="0.25">
      <c r="A60" s="14" t="s">
        <v>17</v>
      </c>
      <c r="B60" s="28">
        <v>0</v>
      </c>
      <c r="C60" s="28">
        <v>0</v>
      </c>
      <c r="D60" s="28">
        <v>0</v>
      </c>
      <c r="E60" s="28">
        <f t="shared" si="0"/>
        <v>0</v>
      </c>
      <c r="F60" s="28">
        <v>0</v>
      </c>
    </row>
    <row r="61" spans="1:12" x14ac:dyDescent="0.25">
      <c r="A61" s="14" t="s">
        <v>18</v>
      </c>
      <c r="B61" s="28">
        <v>0</v>
      </c>
      <c r="C61" s="28">
        <v>0</v>
      </c>
      <c r="D61" s="28">
        <v>0</v>
      </c>
      <c r="E61" s="28">
        <f t="shared" si="0"/>
        <v>0</v>
      </c>
      <c r="F61" s="28">
        <v>0</v>
      </c>
    </row>
    <row r="62" spans="1:12" x14ac:dyDescent="0.25">
      <c r="A62" s="14" t="s">
        <v>19</v>
      </c>
      <c r="B62" s="28">
        <v>0</v>
      </c>
      <c r="C62" s="28">
        <v>0</v>
      </c>
      <c r="D62" s="28">
        <v>0</v>
      </c>
      <c r="E62" s="28">
        <f t="shared" si="0"/>
        <v>0</v>
      </c>
      <c r="F62" s="28">
        <v>0</v>
      </c>
    </row>
    <row r="63" spans="1:12" x14ac:dyDescent="0.25">
      <c r="A63" s="14" t="s">
        <v>20</v>
      </c>
      <c r="B63" s="28">
        <v>0</v>
      </c>
      <c r="C63" s="28">
        <v>0</v>
      </c>
      <c r="D63" s="28">
        <v>0</v>
      </c>
      <c r="E63" s="28">
        <f t="shared" si="0"/>
        <v>0</v>
      </c>
      <c r="F63" s="28">
        <v>0</v>
      </c>
    </row>
    <row r="64" spans="1:12" ht="22.5" x14ac:dyDescent="0.25">
      <c r="A64" s="14" t="s">
        <v>21</v>
      </c>
      <c r="B64" s="28">
        <v>0</v>
      </c>
      <c r="C64" s="28">
        <v>0</v>
      </c>
      <c r="D64" s="28">
        <v>0</v>
      </c>
      <c r="E64" s="28">
        <f t="shared" si="0"/>
        <v>0</v>
      </c>
      <c r="F64" s="28">
        <v>0</v>
      </c>
    </row>
    <row r="65" spans="1:9" x14ac:dyDescent="0.25">
      <c r="A65" s="14" t="s">
        <v>22</v>
      </c>
      <c r="B65" s="28">
        <v>0</v>
      </c>
      <c r="C65" s="28">
        <v>0</v>
      </c>
      <c r="D65" s="28">
        <v>0</v>
      </c>
      <c r="E65" s="28">
        <f t="shared" si="0"/>
        <v>0</v>
      </c>
      <c r="F65" s="28">
        <v>0</v>
      </c>
    </row>
    <row r="66" spans="1:9" ht="22.5" x14ac:dyDescent="0.25">
      <c r="A66" s="41" t="s">
        <v>23</v>
      </c>
      <c r="B66" s="37">
        <f>Fevereiro!B69+Março!B66+Abril!B62+Maio!B63+Junho!B65+Julho!B65+Agosto!B65+Setembro!B65+Outubro!B65+Novembro!B65+Dezembro!B65</f>
        <v>2222.34</v>
      </c>
      <c r="C66" s="28">
        <v>0</v>
      </c>
      <c r="D66" s="37">
        <f>B66</f>
        <v>2222.34</v>
      </c>
      <c r="E66" s="37">
        <f t="shared" si="0"/>
        <v>2222.34</v>
      </c>
      <c r="F66" s="39">
        <v>0</v>
      </c>
    </row>
    <row r="67" spans="1:9" x14ac:dyDescent="0.25">
      <c r="A67" s="14" t="s">
        <v>24</v>
      </c>
      <c r="B67" s="28">
        <v>0</v>
      </c>
      <c r="C67" s="28">
        <v>0</v>
      </c>
      <c r="D67" s="28">
        <v>0</v>
      </c>
      <c r="E67" s="28">
        <f t="shared" si="0"/>
        <v>0</v>
      </c>
      <c r="F67" s="28">
        <v>0</v>
      </c>
    </row>
    <row r="68" spans="1:9" x14ac:dyDescent="0.25">
      <c r="A68" s="15" t="s">
        <v>25</v>
      </c>
      <c r="B68" s="35">
        <f>SUM(B52:B67)</f>
        <v>680632.99000000011</v>
      </c>
      <c r="C68" s="35">
        <f>SUM(C52:C67)</f>
        <v>168509.92</v>
      </c>
      <c r="D68" s="35">
        <f>SUM(D52:D67)</f>
        <v>480836.93000000005</v>
      </c>
      <c r="E68" s="35">
        <f t="shared" si="0"/>
        <v>649346.85000000009</v>
      </c>
      <c r="F68" s="35">
        <f>SUM(F52:F67)</f>
        <v>12305.18</v>
      </c>
    </row>
    <row r="69" spans="1:9" ht="117" customHeight="1" x14ac:dyDescent="0.25">
      <c r="A69" s="202" t="s">
        <v>26</v>
      </c>
      <c r="B69" s="203"/>
      <c r="C69" s="203"/>
      <c r="D69" s="203"/>
      <c r="E69" s="203"/>
      <c r="F69" s="203"/>
      <c r="I69" s="2"/>
    </row>
    <row r="70" spans="1:9" ht="15.95" customHeight="1" x14ac:dyDescent="0.25">
      <c r="A70" s="204" t="s">
        <v>46</v>
      </c>
      <c r="B70" s="204"/>
      <c r="C70" s="204"/>
      <c r="D70" s="204"/>
      <c r="E70" s="204"/>
      <c r="F70" s="204"/>
    </row>
    <row r="71" spans="1:9" ht="15.95" customHeight="1" x14ac:dyDescent="0.25">
      <c r="A71" s="200" t="s">
        <v>47</v>
      </c>
      <c r="B71" s="200"/>
      <c r="C71" s="200"/>
      <c r="D71" s="200"/>
      <c r="E71" s="227">
        <f>E40</f>
        <v>649346.85</v>
      </c>
      <c r="F71" s="227"/>
    </row>
    <row r="72" spans="1:9" ht="15.95" customHeight="1" x14ac:dyDescent="0.25">
      <c r="A72" s="200" t="s">
        <v>48</v>
      </c>
      <c r="B72" s="200"/>
      <c r="C72" s="200"/>
      <c r="D72" s="200"/>
      <c r="E72" s="227">
        <f>C68+D68</f>
        <v>649346.85000000009</v>
      </c>
      <c r="F72" s="227"/>
    </row>
    <row r="73" spans="1:9" ht="15.95" customHeight="1" x14ac:dyDescent="0.25">
      <c r="A73" s="200" t="s">
        <v>49</v>
      </c>
      <c r="B73" s="200"/>
      <c r="C73" s="200"/>
      <c r="D73" s="200"/>
      <c r="E73" s="230" t="s">
        <v>104</v>
      </c>
      <c r="F73" s="230"/>
    </row>
    <row r="74" spans="1:9" ht="15.95" customHeight="1" x14ac:dyDescent="0.25">
      <c r="A74" s="200" t="s">
        <v>50</v>
      </c>
      <c r="B74" s="200"/>
      <c r="C74" s="200"/>
      <c r="D74" s="200"/>
      <c r="E74" s="230" t="s">
        <v>104</v>
      </c>
      <c r="F74" s="230"/>
    </row>
    <row r="75" spans="1:9" ht="15.95" customHeight="1" x14ac:dyDescent="0.25">
      <c r="A75" s="204" t="s">
        <v>51</v>
      </c>
      <c r="B75" s="204"/>
      <c r="C75" s="204"/>
      <c r="D75" s="204"/>
      <c r="E75" s="231" t="s">
        <v>104</v>
      </c>
      <c r="F75" s="231"/>
    </row>
    <row r="76" spans="1:9" x14ac:dyDescent="0.25">
      <c r="A76" s="223" t="s">
        <v>52</v>
      </c>
      <c r="B76" s="223"/>
      <c r="C76" s="223"/>
      <c r="D76" s="223"/>
      <c r="E76" s="223"/>
      <c r="F76" s="223"/>
    </row>
    <row r="77" spans="1:9" ht="27" customHeight="1" x14ac:dyDescent="0.25">
      <c r="A77" s="224"/>
      <c r="B77" s="224"/>
      <c r="C77" s="224"/>
      <c r="D77" s="224"/>
      <c r="E77" s="224"/>
      <c r="F77" s="224"/>
    </row>
    <row r="78" spans="1:9" s="36" customFormat="1" ht="9" customHeight="1" x14ac:dyDescent="0.2">
      <c r="A78" s="226" t="s">
        <v>101</v>
      </c>
      <c r="B78" s="226"/>
      <c r="C78" s="226"/>
      <c r="D78" s="226"/>
      <c r="E78" s="226"/>
      <c r="F78" s="226"/>
    </row>
    <row r="79" spans="1:9" s="36" customFormat="1" ht="7.5" customHeight="1" x14ac:dyDescent="0.2">
      <c r="A79" s="226"/>
      <c r="B79" s="226"/>
      <c r="C79" s="226"/>
      <c r="D79" s="226"/>
      <c r="E79" s="226"/>
      <c r="F79" s="226"/>
    </row>
    <row r="80" spans="1:9" s="36" customFormat="1" ht="12" x14ac:dyDescent="0.2">
      <c r="A80" s="167"/>
      <c r="B80" s="167"/>
      <c r="C80" s="167"/>
      <c r="D80" s="167"/>
      <c r="E80" s="167"/>
      <c r="F80" s="167"/>
    </row>
    <row r="81" spans="1:6" s="36" customFormat="1" ht="12" x14ac:dyDescent="0.2">
      <c r="A81" s="197" t="s">
        <v>103</v>
      </c>
      <c r="B81" s="197"/>
      <c r="C81" s="197"/>
      <c r="D81" s="197"/>
      <c r="E81" s="197"/>
      <c r="F81" s="197"/>
    </row>
    <row r="82" spans="1:6" s="36" customFormat="1" ht="12" x14ac:dyDescent="0.2">
      <c r="A82" s="167"/>
      <c r="B82" s="167"/>
      <c r="C82" s="167"/>
      <c r="D82" s="167"/>
      <c r="E82" s="167"/>
      <c r="F82" s="167"/>
    </row>
  </sheetData>
  <mergeCells count="60">
    <mergeCell ref="A15:C15"/>
    <mergeCell ref="A8:F8"/>
    <mergeCell ref="A9:F9"/>
    <mergeCell ref="A11:F11"/>
    <mergeCell ref="A13:C13"/>
    <mergeCell ref="A14:C14"/>
    <mergeCell ref="E30:F30"/>
    <mergeCell ref="A16:C16"/>
    <mergeCell ref="A17:F17"/>
    <mergeCell ref="A18:F18"/>
    <mergeCell ref="E19:F19"/>
    <mergeCell ref="E20:F20"/>
    <mergeCell ref="E24:F24"/>
    <mergeCell ref="E25:F25"/>
    <mergeCell ref="E26:F26"/>
    <mergeCell ref="E27:F27"/>
    <mergeCell ref="E28:F28"/>
    <mergeCell ref="E29:F29"/>
    <mergeCell ref="E31:F31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72:D72"/>
    <mergeCell ref="E72:F72"/>
    <mergeCell ref="A41:F41"/>
    <mergeCell ref="A44:F44"/>
    <mergeCell ref="A49:A50"/>
    <mergeCell ref="B49:B50"/>
    <mergeCell ref="F49:F50"/>
    <mergeCell ref="B51:F51"/>
    <mergeCell ref="A76:F77"/>
    <mergeCell ref="A78:F79"/>
    <mergeCell ref="A81:F81"/>
    <mergeCell ref="E21:F21"/>
    <mergeCell ref="E22:F22"/>
    <mergeCell ref="E23:F23"/>
    <mergeCell ref="A73:D73"/>
    <mergeCell ref="E73:F73"/>
    <mergeCell ref="A74:D74"/>
    <mergeCell ref="E74:F74"/>
    <mergeCell ref="A75:D75"/>
    <mergeCell ref="E75:F75"/>
    <mergeCell ref="A69:F69"/>
    <mergeCell ref="A70:F70"/>
    <mergeCell ref="A71:D71"/>
    <mergeCell ref="E71:F71"/>
  </mergeCells>
  <pageMargins left="0.11811023622047245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I18" sqref="I18"/>
    </sheetView>
  </sheetViews>
  <sheetFormatPr defaultRowHeight="15" x14ac:dyDescent="0.25"/>
  <cols>
    <col min="1" max="1" width="22.85546875" customWidth="1"/>
    <col min="2" max="3" width="11.7109375" bestFit="1" customWidth="1"/>
  </cols>
  <sheetData>
    <row r="1" spans="1:3" x14ac:dyDescent="0.25">
      <c r="A1" s="162" t="s">
        <v>86</v>
      </c>
      <c r="B1" s="163">
        <v>3739.08</v>
      </c>
    </row>
    <row r="2" spans="1:3" x14ac:dyDescent="0.25">
      <c r="A2" s="162" t="s">
        <v>87</v>
      </c>
      <c r="B2" s="163">
        <v>2286.21</v>
      </c>
    </row>
    <row r="3" spans="1:3" x14ac:dyDescent="0.25">
      <c r="A3" s="162" t="s">
        <v>88</v>
      </c>
      <c r="B3" s="163">
        <v>4255.38</v>
      </c>
      <c r="C3" s="166">
        <f>SUM(B1:B3)</f>
        <v>10280.67</v>
      </c>
    </row>
    <row r="4" spans="1:3" x14ac:dyDescent="0.25">
      <c r="A4" s="162" t="s">
        <v>89</v>
      </c>
      <c r="B4" s="163">
        <v>59719.839999999997</v>
      </c>
    </row>
    <row r="5" spans="1:3" x14ac:dyDescent="0.25">
      <c r="A5" s="162" t="s">
        <v>90</v>
      </c>
      <c r="B5" s="163">
        <v>783.3</v>
      </c>
    </row>
    <row r="6" spans="1:3" x14ac:dyDescent="0.25">
      <c r="A6" s="162" t="s">
        <v>91</v>
      </c>
      <c r="B6" s="163">
        <v>1890.37</v>
      </c>
    </row>
    <row r="7" spans="1:3" x14ac:dyDescent="0.25">
      <c r="A7" s="162" t="s">
        <v>94</v>
      </c>
      <c r="B7" s="163">
        <v>659.01</v>
      </c>
      <c r="C7" s="166">
        <f>SUM(B4:B7)</f>
        <v>63052.520000000004</v>
      </c>
    </row>
    <row r="8" spans="1:3" x14ac:dyDescent="0.25">
      <c r="A8" s="162" t="s">
        <v>92</v>
      </c>
      <c r="B8" s="163">
        <v>209.97</v>
      </c>
    </row>
    <row r="9" spans="1:3" x14ac:dyDescent="0.25">
      <c r="A9" s="164" t="s">
        <v>93</v>
      </c>
      <c r="B9" s="165">
        <f>SUM(B1:B8)</f>
        <v>73543.159999999989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88"/>
  <sheetViews>
    <sheetView topLeftCell="A19" workbookViewId="0">
      <selection activeCell="A21" sqref="A21:F22"/>
    </sheetView>
  </sheetViews>
  <sheetFormatPr defaultRowHeight="15" x14ac:dyDescent="0.25"/>
  <cols>
    <col min="1" max="5" width="16.7109375" customWidth="1"/>
    <col min="6" max="6" width="15.28515625" customWidth="1"/>
    <col min="7" max="7" width="9.28515625" bestFit="1" customWidth="1"/>
  </cols>
  <sheetData>
    <row r="8" spans="1:6" ht="27.75" customHeight="1" x14ac:dyDescent="0.35">
      <c r="A8" s="196" t="s">
        <v>61</v>
      </c>
      <c r="B8" s="196"/>
      <c r="C8" s="196"/>
      <c r="D8" s="196"/>
      <c r="E8" s="196"/>
      <c r="F8" s="196"/>
    </row>
    <row r="9" spans="1:6" ht="29.25" customHeight="1" x14ac:dyDescent="0.25">
      <c r="A9" s="218" t="s">
        <v>27</v>
      </c>
      <c r="B9" s="219"/>
      <c r="C9" s="219"/>
      <c r="D9" s="219"/>
      <c r="E9" s="219"/>
      <c r="F9" s="219"/>
    </row>
    <row r="10" spans="1:6" ht="11.25" customHeight="1" x14ac:dyDescent="0.25">
      <c r="A10" s="19"/>
      <c r="B10" s="20"/>
      <c r="C10" s="20"/>
      <c r="D10" s="20"/>
      <c r="E10" s="20"/>
      <c r="F10" s="20"/>
    </row>
    <row r="11" spans="1:6" ht="139.5" customHeight="1" x14ac:dyDescent="0.25">
      <c r="A11" s="220" t="s">
        <v>58</v>
      </c>
      <c r="B11" s="221"/>
      <c r="C11" s="221"/>
      <c r="D11" s="221"/>
      <c r="E11" s="221"/>
      <c r="F11" s="221"/>
    </row>
    <row r="12" spans="1:6" ht="16.5" customHeight="1" x14ac:dyDescent="0.25">
      <c r="A12" s="25"/>
      <c r="B12" s="26"/>
      <c r="C12" s="26"/>
      <c r="D12" s="26"/>
      <c r="E12" s="26"/>
      <c r="F12" s="26"/>
    </row>
    <row r="13" spans="1:6" ht="15" customHeight="1" x14ac:dyDescent="0.25">
      <c r="A13" s="222"/>
      <c r="B13" s="222"/>
      <c r="C13" s="222"/>
      <c r="D13" s="222"/>
      <c r="E13" s="222"/>
      <c r="F13" s="222"/>
    </row>
    <row r="14" spans="1:6" x14ac:dyDescent="0.25">
      <c r="A14" s="217" t="s">
        <v>28</v>
      </c>
      <c r="B14" s="217"/>
      <c r="C14" s="217"/>
      <c r="D14" s="21" t="s">
        <v>29</v>
      </c>
      <c r="E14" s="21" t="s">
        <v>30</v>
      </c>
      <c r="F14" s="21" t="s">
        <v>31</v>
      </c>
    </row>
    <row r="15" spans="1:6" ht="18.75" customHeight="1" x14ac:dyDescent="0.25">
      <c r="A15" s="214" t="s">
        <v>55</v>
      </c>
      <c r="B15" s="214"/>
      <c r="C15" s="214"/>
      <c r="D15" s="34" t="s">
        <v>67</v>
      </c>
      <c r="E15" s="11" t="s">
        <v>56</v>
      </c>
      <c r="F15" s="22">
        <v>647875.74</v>
      </c>
    </row>
    <row r="16" spans="1:6" x14ac:dyDescent="0.25">
      <c r="A16" s="214" t="s">
        <v>32</v>
      </c>
      <c r="B16" s="214"/>
      <c r="C16" s="214"/>
      <c r="D16" s="24"/>
      <c r="E16" s="24"/>
      <c r="F16" s="7"/>
    </row>
    <row r="17" spans="1:7" x14ac:dyDescent="0.25">
      <c r="A17" s="214" t="s">
        <v>32</v>
      </c>
      <c r="B17" s="214"/>
      <c r="C17" s="214"/>
      <c r="D17" s="24"/>
      <c r="E17" s="24"/>
      <c r="F17" s="7"/>
    </row>
    <row r="18" spans="1:7" ht="9.75" customHeight="1" x14ac:dyDescent="0.25">
      <c r="A18" s="215"/>
      <c r="B18" s="216"/>
      <c r="C18" s="216"/>
      <c r="D18" s="216"/>
      <c r="E18" s="216"/>
      <c r="F18" s="216"/>
      <c r="G18" s="3"/>
    </row>
    <row r="19" spans="1:7" x14ac:dyDescent="0.25">
      <c r="A19" s="217" t="s">
        <v>33</v>
      </c>
      <c r="B19" s="217"/>
      <c r="C19" s="217"/>
      <c r="D19" s="217"/>
      <c r="E19" s="217"/>
      <c r="F19" s="217"/>
    </row>
    <row r="20" spans="1:7" ht="27" x14ac:dyDescent="0.25">
      <c r="A20" s="6" t="s">
        <v>34</v>
      </c>
      <c r="B20" s="6" t="s">
        <v>35</v>
      </c>
      <c r="C20" s="6" t="s">
        <v>36</v>
      </c>
      <c r="D20" s="6" t="s">
        <v>37</v>
      </c>
      <c r="E20" s="217" t="s">
        <v>38</v>
      </c>
      <c r="F20" s="217"/>
    </row>
    <row r="21" spans="1:7" x14ac:dyDescent="0.25">
      <c r="A21" s="10">
        <v>43120</v>
      </c>
      <c r="B21" s="16">
        <v>55000</v>
      </c>
      <c r="C21" s="10">
        <v>43136</v>
      </c>
      <c r="D21" s="64">
        <v>738689</v>
      </c>
      <c r="E21" s="213">
        <v>55000</v>
      </c>
      <c r="F21" s="213"/>
    </row>
    <row r="22" spans="1:7" x14ac:dyDescent="0.25">
      <c r="A22" s="10">
        <v>43151</v>
      </c>
      <c r="B22" s="16">
        <v>55000</v>
      </c>
      <c r="C22" s="10">
        <v>43151</v>
      </c>
      <c r="D22" s="64">
        <v>107212</v>
      </c>
      <c r="E22" s="213">
        <v>55000</v>
      </c>
      <c r="F22" s="213"/>
    </row>
    <row r="23" spans="1:7" x14ac:dyDescent="0.25">
      <c r="A23" s="8"/>
      <c r="B23" s="9"/>
      <c r="C23" s="8"/>
      <c r="D23" s="9"/>
      <c r="E23" s="213"/>
      <c r="F23" s="213"/>
    </row>
    <row r="24" spans="1:7" x14ac:dyDescent="0.25">
      <c r="A24" s="8"/>
      <c r="B24" s="9"/>
      <c r="C24" s="8"/>
      <c r="D24" s="9"/>
      <c r="E24" s="213"/>
      <c r="F24" s="213"/>
    </row>
    <row r="25" spans="1:7" x14ac:dyDescent="0.25">
      <c r="A25" s="8"/>
      <c r="B25" s="9"/>
      <c r="C25" s="8"/>
      <c r="D25" s="9"/>
      <c r="E25" s="213"/>
      <c r="F25" s="213"/>
    </row>
    <row r="26" spans="1:7" x14ac:dyDescent="0.25">
      <c r="A26" s="8"/>
      <c r="B26" s="9"/>
      <c r="C26" s="8"/>
      <c r="D26" s="9"/>
      <c r="E26" s="213"/>
      <c r="F26" s="213"/>
    </row>
    <row r="27" spans="1:7" x14ac:dyDescent="0.25">
      <c r="A27" s="8"/>
      <c r="B27" s="9"/>
      <c r="C27" s="8"/>
      <c r="D27" s="9"/>
      <c r="E27" s="213"/>
      <c r="F27" s="213"/>
    </row>
    <row r="28" spans="1:7" x14ac:dyDescent="0.25">
      <c r="A28" s="11"/>
      <c r="B28" s="12"/>
      <c r="C28" s="12"/>
      <c r="D28" s="11"/>
      <c r="E28" s="213"/>
      <c r="F28" s="213"/>
    </row>
    <row r="29" spans="1:7" x14ac:dyDescent="0.25">
      <c r="A29" s="11"/>
      <c r="B29" s="12"/>
      <c r="C29" s="12"/>
      <c r="D29" s="12"/>
      <c r="E29" s="213"/>
      <c r="F29" s="213"/>
    </row>
    <row r="30" spans="1:7" x14ac:dyDescent="0.25">
      <c r="A30" s="11"/>
      <c r="B30" s="12"/>
      <c r="C30" s="12"/>
      <c r="D30" s="12"/>
      <c r="E30" s="213"/>
      <c r="F30" s="213"/>
    </row>
    <row r="31" spans="1:7" x14ac:dyDescent="0.25">
      <c r="A31" s="208" t="s">
        <v>39</v>
      </c>
      <c r="B31" s="208"/>
      <c r="C31" s="208"/>
      <c r="D31" s="12"/>
      <c r="E31" s="213"/>
      <c r="F31" s="213"/>
    </row>
    <row r="32" spans="1:7" x14ac:dyDescent="0.25">
      <c r="A32" s="208" t="s">
        <v>40</v>
      </c>
      <c r="B32" s="208"/>
      <c r="C32" s="208"/>
      <c r="D32" s="12"/>
      <c r="E32" s="213">
        <f>E21+E22</f>
        <v>110000</v>
      </c>
      <c r="F32" s="213"/>
    </row>
    <row r="33" spans="1:6" x14ac:dyDescent="0.25">
      <c r="A33" s="208" t="s">
        <v>41</v>
      </c>
      <c r="B33" s="208"/>
      <c r="C33" s="208"/>
      <c r="D33" s="12"/>
      <c r="E33" s="213">
        <v>55.6</v>
      </c>
      <c r="F33" s="213"/>
    </row>
    <row r="34" spans="1:6" x14ac:dyDescent="0.25">
      <c r="A34" s="208" t="s">
        <v>42</v>
      </c>
      <c r="B34" s="208"/>
      <c r="C34" s="208"/>
      <c r="D34" s="12"/>
      <c r="E34" s="213"/>
      <c r="F34" s="213"/>
    </row>
    <row r="35" spans="1:6" x14ac:dyDescent="0.25">
      <c r="A35" s="208" t="s">
        <v>43</v>
      </c>
      <c r="B35" s="208"/>
      <c r="C35" s="208"/>
      <c r="D35" s="12"/>
      <c r="E35" s="213">
        <f>E31+E32+E33+E34</f>
        <v>110055.6</v>
      </c>
      <c r="F35" s="213"/>
    </row>
    <row r="36" spans="1:6" x14ac:dyDescent="0.25">
      <c r="A36" s="206"/>
      <c r="B36" s="206"/>
      <c r="C36" s="206"/>
      <c r="D36" s="13"/>
      <c r="E36" s="207"/>
      <c r="F36" s="207"/>
    </row>
    <row r="37" spans="1:6" x14ac:dyDescent="0.25">
      <c r="A37" s="208" t="s">
        <v>44</v>
      </c>
      <c r="B37" s="208"/>
      <c r="C37" s="208"/>
      <c r="D37" s="12"/>
      <c r="E37" s="209">
        <v>12128.22</v>
      </c>
      <c r="F37" s="209"/>
    </row>
    <row r="38" spans="1:6" ht="18.75" customHeight="1" x14ac:dyDescent="0.25">
      <c r="A38" s="225" t="s">
        <v>45</v>
      </c>
      <c r="B38" s="225"/>
      <c r="C38" s="225"/>
      <c r="D38" s="33"/>
      <c r="E38" s="213">
        <f>E35+E37</f>
        <v>122183.82</v>
      </c>
      <c r="F38" s="213"/>
    </row>
    <row r="39" spans="1:6" ht="57" customHeight="1" x14ac:dyDescent="0.25">
      <c r="A39" s="210" t="s">
        <v>63</v>
      </c>
      <c r="B39" s="211"/>
      <c r="C39" s="211"/>
      <c r="D39" s="211"/>
      <c r="E39" s="211"/>
      <c r="F39" s="211"/>
    </row>
    <row r="40" spans="1:6" ht="15" customHeight="1" x14ac:dyDescent="0.25">
      <c r="A40" s="42"/>
      <c r="B40" s="47"/>
      <c r="C40" s="47"/>
      <c r="D40" s="47"/>
      <c r="E40" s="47"/>
      <c r="F40" s="47"/>
    </row>
    <row r="41" spans="1:6" ht="15" customHeight="1" x14ac:dyDescent="0.25">
      <c r="A41" s="212"/>
      <c r="B41" s="212"/>
      <c r="C41" s="212"/>
      <c r="D41" s="212"/>
      <c r="E41" s="212"/>
      <c r="F41" s="212"/>
    </row>
    <row r="42" spans="1:6" ht="15" customHeight="1" x14ac:dyDescent="0.25">
      <c r="A42" s="5"/>
      <c r="B42" s="4"/>
      <c r="C42" s="4"/>
      <c r="D42" s="4"/>
      <c r="E42" s="4"/>
      <c r="F42" s="4"/>
    </row>
    <row r="43" spans="1:6" ht="15" customHeight="1" x14ac:dyDescent="0.25">
      <c r="A43" s="17"/>
      <c r="B43" s="18"/>
      <c r="C43" s="18"/>
      <c r="D43" s="18"/>
      <c r="E43" s="18"/>
      <c r="F43" s="18"/>
    </row>
    <row r="44" spans="1:6" ht="5.0999999999999996" customHeight="1" x14ac:dyDescent="0.25">
      <c r="A44" s="5"/>
      <c r="B44" s="4"/>
      <c r="C44" s="4"/>
      <c r="D44" s="4"/>
      <c r="E44" s="4"/>
      <c r="F44" s="4"/>
    </row>
    <row r="45" spans="1:6" ht="12" customHeight="1" x14ac:dyDescent="0.25">
      <c r="A45" s="17"/>
      <c r="B45" s="18"/>
      <c r="C45" s="18"/>
      <c r="D45" s="18"/>
      <c r="E45" s="18"/>
      <c r="F45" s="18"/>
    </row>
    <row r="46" spans="1:6" ht="12" customHeight="1" x14ac:dyDescent="0.25">
      <c r="A46" s="17"/>
      <c r="B46" s="18"/>
      <c r="C46" s="18"/>
      <c r="D46" s="18"/>
      <c r="E46" s="18"/>
      <c r="F46" s="18"/>
    </row>
    <row r="47" spans="1:6" ht="12" customHeight="1" x14ac:dyDescent="0.25">
      <c r="A47" s="17"/>
      <c r="B47" s="18"/>
      <c r="C47" s="18"/>
      <c r="D47" s="18"/>
      <c r="E47" s="18"/>
      <c r="F47" s="18"/>
    </row>
    <row r="48" spans="1:6" ht="12" customHeight="1" x14ac:dyDescent="0.25">
      <c r="A48" s="17"/>
      <c r="B48" s="18"/>
      <c r="C48" s="18"/>
      <c r="D48" s="18"/>
      <c r="E48" s="18"/>
      <c r="F48" s="18"/>
    </row>
    <row r="49" spans="1:6" ht="12" customHeight="1" x14ac:dyDescent="0.25">
      <c r="A49" s="17"/>
      <c r="B49" s="18"/>
      <c r="C49" s="18"/>
      <c r="D49" s="18"/>
      <c r="E49" s="18"/>
      <c r="F49" s="18"/>
    </row>
    <row r="50" spans="1:6" ht="12" customHeight="1" x14ac:dyDescent="0.25">
      <c r="A50" s="5"/>
      <c r="B50" s="4"/>
      <c r="C50" s="4"/>
      <c r="D50" s="4"/>
      <c r="E50" s="4"/>
      <c r="F50" s="4"/>
    </row>
    <row r="51" spans="1:6" ht="12" customHeight="1" x14ac:dyDescent="0.25">
      <c r="A51" s="5"/>
      <c r="B51" s="4"/>
      <c r="C51" s="4"/>
      <c r="D51" s="4"/>
      <c r="E51" s="4"/>
      <c r="F51" s="4"/>
    </row>
    <row r="52" spans="1:6" s="27" customFormat="1" ht="61.5" customHeight="1" x14ac:dyDescent="0.15">
      <c r="A52" s="205" t="s">
        <v>0</v>
      </c>
      <c r="B52" s="205" t="s">
        <v>1</v>
      </c>
      <c r="C52" s="30" t="s">
        <v>2</v>
      </c>
      <c r="D52" s="30" t="s">
        <v>4</v>
      </c>
      <c r="E52" s="30" t="s">
        <v>6</v>
      </c>
      <c r="F52" s="205" t="s">
        <v>8</v>
      </c>
    </row>
    <row r="53" spans="1:6" s="27" customFormat="1" ht="9.75" x14ac:dyDescent="0.15">
      <c r="A53" s="205"/>
      <c r="B53" s="205"/>
      <c r="C53" s="31" t="s">
        <v>3</v>
      </c>
      <c r="D53" s="31" t="s">
        <v>5</v>
      </c>
      <c r="E53" s="31" t="s">
        <v>7</v>
      </c>
      <c r="F53" s="205"/>
    </row>
    <row r="54" spans="1:6" s="27" customFormat="1" ht="15" customHeight="1" x14ac:dyDescent="0.15">
      <c r="A54" s="32"/>
      <c r="B54" s="205" t="s">
        <v>53</v>
      </c>
      <c r="C54" s="205"/>
      <c r="D54" s="205"/>
      <c r="E54" s="205"/>
      <c r="F54" s="205"/>
    </row>
    <row r="55" spans="1:6" ht="17.25" customHeight="1" x14ac:dyDescent="0.25">
      <c r="A55" s="14" t="s">
        <v>9</v>
      </c>
      <c r="B55" s="29">
        <v>59985.38</v>
      </c>
      <c r="C55" s="29">
        <v>61680.5</v>
      </c>
      <c r="D55" s="29">
        <v>46385.91</v>
      </c>
      <c r="E55" s="29">
        <f>C55+D55</f>
        <v>108066.41</v>
      </c>
      <c r="F55" s="29">
        <v>13599.47</v>
      </c>
    </row>
    <row r="56" spans="1:6" ht="15.75" customHeight="1" x14ac:dyDescent="0.25">
      <c r="A56" s="41" t="s">
        <v>10</v>
      </c>
      <c r="B56" s="28">
        <v>0</v>
      </c>
      <c r="C56" s="28">
        <v>0</v>
      </c>
      <c r="D56" s="28">
        <v>0</v>
      </c>
      <c r="E56" s="28">
        <f t="shared" ref="E56:E71" si="0">C56+D56</f>
        <v>0</v>
      </c>
      <c r="F56" s="39">
        <v>0</v>
      </c>
    </row>
    <row r="57" spans="1:6" x14ac:dyDescent="0.25">
      <c r="A57" s="14" t="s">
        <v>11</v>
      </c>
      <c r="B57" s="28">
        <v>0</v>
      </c>
      <c r="C57" s="28">
        <v>0</v>
      </c>
      <c r="D57" s="28">
        <v>0</v>
      </c>
      <c r="E57" s="28">
        <f t="shared" si="0"/>
        <v>0</v>
      </c>
      <c r="F57" s="28">
        <v>0</v>
      </c>
    </row>
    <row r="58" spans="1:6" ht="21" customHeight="1" x14ac:dyDescent="0.25">
      <c r="A58" s="14" t="s">
        <v>12</v>
      </c>
      <c r="B58" s="28">
        <v>0</v>
      </c>
      <c r="C58" s="28">
        <v>0</v>
      </c>
      <c r="D58" s="28">
        <v>0</v>
      </c>
      <c r="E58" s="28">
        <f t="shared" si="0"/>
        <v>0</v>
      </c>
      <c r="F58" s="28">
        <v>0</v>
      </c>
    </row>
    <row r="59" spans="1:6" x14ac:dyDescent="0.25">
      <c r="A59" s="14" t="s">
        <v>13</v>
      </c>
      <c r="B59" s="28">
        <v>0</v>
      </c>
      <c r="C59" s="28">
        <v>0</v>
      </c>
      <c r="D59" s="28">
        <v>0</v>
      </c>
      <c r="E59" s="28">
        <f t="shared" si="0"/>
        <v>0</v>
      </c>
      <c r="F59" s="28">
        <v>0</v>
      </c>
    </row>
    <row r="60" spans="1:6" ht="20.25" customHeight="1" x14ac:dyDescent="0.25">
      <c r="A60" s="14" t="s">
        <v>14</v>
      </c>
      <c r="B60" s="28">
        <v>0</v>
      </c>
      <c r="C60" s="28">
        <v>0</v>
      </c>
      <c r="D60" s="28">
        <v>0</v>
      </c>
      <c r="E60" s="28">
        <f t="shared" si="0"/>
        <v>0</v>
      </c>
      <c r="F60" s="28">
        <v>0</v>
      </c>
    </row>
    <row r="61" spans="1:6" x14ac:dyDescent="0.25">
      <c r="A61" s="14" t="s">
        <v>15</v>
      </c>
      <c r="B61" s="28">
        <v>0</v>
      </c>
      <c r="C61" s="28">
        <v>0</v>
      </c>
      <c r="D61" s="28">
        <v>0</v>
      </c>
      <c r="E61" s="28">
        <f t="shared" si="0"/>
        <v>0</v>
      </c>
      <c r="F61" s="28">
        <v>0</v>
      </c>
    </row>
    <row r="62" spans="1:6" ht="18.75" customHeight="1" x14ac:dyDescent="0.25">
      <c r="A62" s="14" t="s">
        <v>16</v>
      </c>
      <c r="B62" s="28">
        <v>0</v>
      </c>
      <c r="C62" s="28">
        <v>0</v>
      </c>
      <c r="D62" s="28">
        <v>0</v>
      </c>
      <c r="E62" s="28">
        <f t="shared" si="0"/>
        <v>0</v>
      </c>
      <c r="F62" s="28">
        <v>0</v>
      </c>
    </row>
    <row r="63" spans="1:6" x14ac:dyDescent="0.25">
      <c r="A63" s="14" t="s">
        <v>17</v>
      </c>
      <c r="B63" s="28">
        <v>0</v>
      </c>
      <c r="C63" s="28">
        <v>0</v>
      </c>
      <c r="D63" s="28">
        <v>0</v>
      </c>
      <c r="E63" s="28">
        <f t="shared" si="0"/>
        <v>0</v>
      </c>
      <c r="F63" s="28">
        <v>0</v>
      </c>
    </row>
    <row r="64" spans="1:6" x14ac:dyDescent="0.25">
      <c r="A64" s="14" t="s">
        <v>18</v>
      </c>
      <c r="B64" s="28">
        <v>0</v>
      </c>
      <c r="C64" s="28">
        <v>0</v>
      </c>
      <c r="D64" s="28">
        <v>0</v>
      </c>
      <c r="E64" s="28">
        <f t="shared" si="0"/>
        <v>0</v>
      </c>
      <c r="F64" s="28">
        <v>0</v>
      </c>
    </row>
    <row r="65" spans="1:9" x14ac:dyDescent="0.25">
      <c r="A65" s="14" t="s">
        <v>19</v>
      </c>
      <c r="B65" s="28">
        <v>0</v>
      </c>
      <c r="C65" s="28">
        <v>0</v>
      </c>
      <c r="D65" s="28">
        <v>0</v>
      </c>
      <c r="E65" s="28">
        <f t="shared" si="0"/>
        <v>0</v>
      </c>
      <c r="F65" s="28">
        <v>0</v>
      </c>
    </row>
    <row r="66" spans="1:9" x14ac:dyDescent="0.25">
      <c r="A66" s="14" t="s">
        <v>20</v>
      </c>
      <c r="B66" s="28">
        <v>0</v>
      </c>
      <c r="C66" s="28">
        <v>0</v>
      </c>
      <c r="D66" s="28">
        <v>0</v>
      </c>
      <c r="E66" s="28">
        <f t="shared" si="0"/>
        <v>0</v>
      </c>
      <c r="F66" s="28">
        <v>0</v>
      </c>
    </row>
    <row r="67" spans="1:9" ht="19.5" customHeight="1" x14ac:dyDescent="0.25">
      <c r="A67" s="14" t="s">
        <v>21</v>
      </c>
      <c r="B67" s="28">
        <v>0</v>
      </c>
      <c r="C67" s="28">
        <v>0</v>
      </c>
      <c r="D67" s="28">
        <v>0</v>
      </c>
      <c r="E67" s="28">
        <f t="shared" si="0"/>
        <v>0</v>
      </c>
      <c r="F67" s="28">
        <v>0</v>
      </c>
    </row>
    <row r="68" spans="1:9" x14ac:dyDescent="0.25">
      <c r="A68" s="14" t="s">
        <v>22</v>
      </c>
      <c r="B68" s="28">
        <v>0</v>
      </c>
      <c r="C68" s="28">
        <v>0</v>
      </c>
      <c r="D68" s="28">
        <v>0</v>
      </c>
      <c r="E68" s="28">
        <f t="shared" si="0"/>
        <v>0</v>
      </c>
      <c r="F68" s="28">
        <v>0</v>
      </c>
    </row>
    <row r="69" spans="1:9" ht="19.5" customHeight="1" x14ac:dyDescent="0.25">
      <c r="A69" s="41" t="s">
        <v>23</v>
      </c>
      <c r="B69" s="39">
        <v>403.33</v>
      </c>
      <c r="C69" s="37">
        <v>68.989999999999995</v>
      </c>
      <c r="D69" s="37">
        <f>B69</f>
        <v>403.33</v>
      </c>
      <c r="E69" s="37">
        <f t="shared" si="0"/>
        <v>472.32</v>
      </c>
      <c r="F69" s="39">
        <v>0</v>
      </c>
    </row>
    <row r="70" spans="1:9" x14ac:dyDescent="0.25">
      <c r="A70" s="14" t="s">
        <v>24</v>
      </c>
      <c r="B70" s="28">
        <v>0</v>
      </c>
      <c r="C70" s="28">
        <v>0</v>
      </c>
      <c r="D70" s="28">
        <v>0</v>
      </c>
      <c r="E70" s="28">
        <f t="shared" si="0"/>
        <v>0</v>
      </c>
      <c r="F70" s="28">
        <v>0</v>
      </c>
    </row>
    <row r="71" spans="1:9" x14ac:dyDescent="0.25">
      <c r="A71" s="15" t="s">
        <v>25</v>
      </c>
      <c r="B71" s="35">
        <f>SUM(B55:B70)</f>
        <v>60388.71</v>
      </c>
      <c r="C71" s="35">
        <f>SUM(C55:C70)</f>
        <v>61749.49</v>
      </c>
      <c r="D71" s="35">
        <f>SUM(D55:D70)</f>
        <v>46789.240000000005</v>
      </c>
      <c r="E71" s="35">
        <f t="shared" si="0"/>
        <v>108538.73000000001</v>
      </c>
      <c r="F71" s="35">
        <f>SUM(F55:F70)</f>
        <v>13599.47</v>
      </c>
    </row>
    <row r="72" spans="1:9" ht="117" customHeight="1" x14ac:dyDescent="0.25">
      <c r="A72" s="202" t="s">
        <v>26</v>
      </c>
      <c r="B72" s="203"/>
      <c r="C72" s="203"/>
      <c r="D72" s="203"/>
      <c r="E72" s="203"/>
      <c r="F72" s="203"/>
      <c r="I72" s="2"/>
    </row>
    <row r="73" spans="1:9" ht="18" customHeight="1" x14ac:dyDescent="0.25">
      <c r="A73" s="48"/>
      <c r="B73" s="49"/>
      <c r="C73" s="49"/>
      <c r="D73" s="49"/>
      <c r="E73" s="49"/>
      <c r="F73" s="49"/>
      <c r="I73" s="2"/>
    </row>
    <row r="74" spans="1:9" ht="15.95" customHeight="1" x14ac:dyDescent="0.25">
      <c r="A74" s="204" t="s">
        <v>46</v>
      </c>
      <c r="B74" s="204"/>
      <c r="C74" s="204"/>
      <c r="D74" s="204"/>
      <c r="E74" s="204"/>
      <c r="F74" s="204"/>
    </row>
    <row r="75" spans="1:9" ht="15.95" customHeight="1" x14ac:dyDescent="0.25">
      <c r="A75" s="200" t="s">
        <v>47</v>
      </c>
      <c r="B75" s="200"/>
      <c r="C75" s="200"/>
      <c r="D75" s="200"/>
      <c r="E75" s="227">
        <f>E38</f>
        <v>122183.82</v>
      </c>
      <c r="F75" s="227"/>
    </row>
    <row r="76" spans="1:9" ht="15.95" customHeight="1" x14ac:dyDescent="0.25">
      <c r="A76" s="200" t="s">
        <v>48</v>
      </c>
      <c r="B76" s="200"/>
      <c r="C76" s="200"/>
      <c r="D76" s="200"/>
      <c r="E76" s="227">
        <f>C71+D71</f>
        <v>108538.73000000001</v>
      </c>
      <c r="F76" s="227"/>
    </row>
    <row r="77" spans="1:9" ht="15.95" customHeight="1" x14ac:dyDescent="0.25">
      <c r="A77" s="200" t="s">
        <v>49</v>
      </c>
      <c r="B77" s="200"/>
      <c r="C77" s="200"/>
      <c r="D77" s="200"/>
      <c r="E77" s="227">
        <f>E35-(E76-E37)</f>
        <v>13645.089999999997</v>
      </c>
      <c r="F77" s="227"/>
    </row>
    <row r="78" spans="1:9" ht="15.95" customHeight="1" x14ac:dyDescent="0.25">
      <c r="A78" s="200" t="s">
        <v>50</v>
      </c>
      <c r="B78" s="200"/>
      <c r="C78" s="200"/>
      <c r="D78" s="200"/>
      <c r="E78" s="227">
        <v>0</v>
      </c>
      <c r="F78" s="227"/>
    </row>
    <row r="79" spans="1:9" ht="15.95" customHeight="1" x14ac:dyDescent="0.25">
      <c r="A79" s="204" t="s">
        <v>51</v>
      </c>
      <c r="B79" s="204"/>
      <c r="C79" s="204"/>
      <c r="D79" s="204"/>
      <c r="E79" s="228">
        <f>E77-E78</f>
        <v>13645.089999999997</v>
      </c>
      <c r="F79" s="228"/>
    </row>
    <row r="80" spans="1:9" ht="3.75" customHeight="1" x14ac:dyDescent="0.25"/>
    <row r="81" spans="1:6" ht="7.5" customHeight="1" x14ac:dyDescent="0.25">
      <c r="A81" s="223" t="s">
        <v>52</v>
      </c>
      <c r="B81" s="223"/>
      <c r="C81" s="223"/>
      <c r="D81" s="223"/>
      <c r="E81" s="223"/>
      <c r="F81" s="223"/>
    </row>
    <row r="82" spans="1:6" ht="33" customHeight="1" x14ac:dyDescent="0.25">
      <c r="A82" s="224"/>
      <c r="B82" s="224"/>
      <c r="C82" s="224"/>
      <c r="D82" s="224"/>
      <c r="E82" s="224"/>
      <c r="F82" s="224"/>
    </row>
    <row r="83" spans="1:6" ht="10.5" customHeight="1" x14ac:dyDescent="0.25"/>
    <row r="84" spans="1:6" s="36" customFormat="1" ht="15" customHeight="1" x14ac:dyDescent="0.2">
      <c r="A84" s="226" t="s">
        <v>54</v>
      </c>
      <c r="B84" s="226"/>
      <c r="C84" s="226"/>
      <c r="D84" s="226"/>
      <c r="E84" s="226"/>
      <c r="F84" s="226"/>
    </row>
    <row r="85" spans="1:6" s="36" customFormat="1" ht="3" hidden="1" customHeight="1" x14ac:dyDescent="0.2">
      <c r="A85" s="226"/>
      <c r="B85" s="226"/>
      <c r="C85" s="226"/>
      <c r="D85" s="226"/>
      <c r="E85" s="226"/>
      <c r="F85" s="226"/>
    </row>
    <row r="86" spans="1:6" s="36" customFormat="1" ht="15" customHeight="1" x14ac:dyDescent="0.2">
      <c r="A86" s="46"/>
      <c r="B86" s="46"/>
      <c r="C86" s="46"/>
      <c r="D86" s="46"/>
      <c r="E86" s="46"/>
      <c r="F86" s="46"/>
    </row>
    <row r="87" spans="1:6" s="36" customFormat="1" ht="15" customHeight="1" x14ac:dyDescent="0.2">
      <c r="A87" s="197" t="s">
        <v>62</v>
      </c>
      <c r="B87" s="197"/>
      <c r="C87" s="197"/>
      <c r="D87" s="197"/>
      <c r="E87" s="197"/>
      <c r="F87" s="197"/>
    </row>
    <row r="88" spans="1:6" s="36" customFormat="1" ht="15" customHeight="1" x14ac:dyDescent="0.2">
      <c r="A88" s="46"/>
      <c r="B88" s="46"/>
      <c r="C88" s="46"/>
      <c r="D88" s="46"/>
      <c r="E88" s="46"/>
      <c r="F88" s="46"/>
    </row>
  </sheetData>
  <mergeCells count="58">
    <mergeCell ref="F52:F53"/>
    <mergeCell ref="E25:F25"/>
    <mergeCell ref="E26:F26"/>
    <mergeCell ref="E30:F30"/>
    <mergeCell ref="A36:C36"/>
    <mergeCell ref="A37:C37"/>
    <mergeCell ref="A32:C32"/>
    <mergeCell ref="A33:C33"/>
    <mergeCell ref="E37:F37"/>
    <mergeCell ref="E36:F36"/>
    <mergeCell ref="A34:C34"/>
    <mergeCell ref="A35:C35"/>
    <mergeCell ref="A31:C31"/>
    <mergeCell ref="E31:F31"/>
    <mergeCell ref="E28:F28"/>
    <mergeCell ref="E29:F29"/>
    <mergeCell ref="A84:F85"/>
    <mergeCell ref="A79:D79"/>
    <mergeCell ref="A74:F74"/>
    <mergeCell ref="A52:A53"/>
    <mergeCell ref="B52:B53"/>
    <mergeCell ref="A72:F72"/>
    <mergeCell ref="E77:F77"/>
    <mergeCell ref="E78:F78"/>
    <mergeCell ref="E79:F79"/>
    <mergeCell ref="A75:D75"/>
    <mergeCell ref="A76:D76"/>
    <mergeCell ref="A77:D77"/>
    <mergeCell ref="A78:D78"/>
    <mergeCell ref="E75:F75"/>
    <mergeCell ref="E76:F76"/>
    <mergeCell ref="B54:F54"/>
    <mergeCell ref="A19:F19"/>
    <mergeCell ref="E24:F24"/>
    <mergeCell ref="A18:F18"/>
    <mergeCell ref="A41:F41"/>
    <mergeCell ref="A9:F9"/>
    <mergeCell ref="A11:F11"/>
    <mergeCell ref="A14:C14"/>
    <mergeCell ref="A15:C15"/>
    <mergeCell ref="A16:C16"/>
    <mergeCell ref="A13:F13"/>
    <mergeCell ref="A81:F82"/>
    <mergeCell ref="A8:F8"/>
    <mergeCell ref="A87:F87"/>
    <mergeCell ref="A39:F39"/>
    <mergeCell ref="E38:F38"/>
    <mergeCell ref="A38:C38"/>
    <mergeCell ref="E20:F20"/>
    <mergeCell ref="E21:F21"/>
    <mergeCell ref="E22:F22"/>
    <mergeCell ref="E32:F32"/>
    <mergeCell ref="E33:F33"/>
    <mergeCell ref="E34:F34"/>
    <mergeCell ref="E35:F35"/>
    <mergeCell ref="E23:F23"/>
    <mergeCell ref="E27:F27"/>
    <mergeCell ref="A17:C17"/>
  </mergeCells>
  <pageMargins left="0.31496062992125984" right="0.11811023622047245" top="0.39370078740157483" bottom="0.39370078740157483" header="0.31496062992125984" footer="0.31496062992125984"/>
  <pageSetup paperSize="9" scale="99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83"/>
  <sheetViews>
    <sheetView topLeftCell="A19" workbookViewId="0">
      <selection activeCell="A21" sqref="A21:F21"/>
    </sheetView>
  </sheetViews>
  <sheetFormatPr defaultRowHeight="15" x14ac:dyDescent="0.25"/>
  <cols>
    <col min="1" max="5" width="16.7109375" customWidth="1"/>
    <col min="6" max="6" width="15.28515625" customWidth="1"/>
    <col min="7" max="7" width="9.28515625" bestFit="1" customWidth="1"/>
  </cols>
  <sheetData>
    <row r="8" spans="1:6" ht="23.25" x14ac:dyDescent="0.35">
      <c r="A8" s="196" t="s">
        <v>64</v>
      </c>
      <c r="B8" s="196"/>
      <c r="C8" s="196"/>
      <c r="D8" s="196"/>
      <c r="E8" s="196"/>
      <c r="F8" s="196"/>
    </row>
    <row r="9" spans="1:6" ht="30" customHeight="1" x14ac:dyDescent="0.25">
      <c r="A9" s="218" t="s">
        <v>27</v>
      </c>
      <c r="B9" s="219"/>
      <c r="C9" s="219"/>
      <c r="D9" s="219"/>
      <c r="E9" s="219"/>
      <c r="F9" s="219"/>
    </row>
    <row r="10" spans="1:6" x14ac:dyDescent="0.25">
      <c r="A10" s="50"/>
      <c r="B10" s="51"/>
      <c r="C10" s="51"/>
      <c r="D10" s="51"/>
      <c r="E10" s="51"/>
      <c r="F10" s="51"/>
    </row>
    <row r="11" spans="1:6" ht="135" customHeight="1" x14ac:dyDescent="0.25">
      <c r="A11" s="220" t="s">
        <v>58</v>
      </c>
      <c r="B11" s="221"/>
      <c r="C11" s="221"/>
      <c r="D11" s="221"/>
      <c r="E11" s="221"/>
      <c r="F11" s="221"/>
    </row>
    <row r="12" spans="1:6" x14ac:dyDescent="0.25">
      <c r="A12" s="52"/>
      <c r="B12" s="53"/>
      <c r="C12" s="53"/>
      <c r="D12" s="53"/>
      <c r="E12" s="53"/>
      <c r="F12" s="53"/>
    </row>
    <row r="13" spans="1:6" x14ac:dyDescent="0.25">
      <c r="A13" s="222"/>
      <c r="B13" s="222"/>
      <c r="C13" s="222"/>
      <c r="D13" s="222"/>
      <c r="E13" s="222"/>
      <c r="F13" s="222"/>
    </row>
    <row r="14" spans="1:6" x14ac:dyDescent="0.25">
      <c r="A14" s="217" t="s">
        <v>28</v>
      </c>
      <c r="B14" s="217"/>
      <c r="C14" s="217"/>
      <c r="D14" s="54" t="s">
        <v>29</v>
      </c>
      <c r="E14" s="54" t="s">
        <v>30</v>
      </c>
      <c r="F14" s="54" t="s">
        <v>31</v>
      </c>
    </row>
    <row r="15" spans="1:6" x14ac:dyDescent="0.25">
      <c r="A15" s="214" t="s">
        <v>55</v>
      </c>
      <c r="B15" s="214"/>
      <c r="C15" s="214"/>
      <c r="D15" s="34" t="s">
        <v>68</v>
      </c>
      <c r="E15" s="11" t="s">
        <v>56</v>
      </c>
      <c r="F15" s="57">
        <v>647875.74</v>
      </c>
    </row>
    <row r="16" spans="1:6" x14ac:dyDescent="0.25">
      <c r="A16" s="214" t="s">
        <v>32</v>
      </c>
      <c r="B16" s="214"/>
      <c r="C16" s="214"/>
      <c r="D16" s="55"/>
      <c r="E16" s="55"/>
      <c r="F16" s="7"/>
    </row>
    <row r="17" spans="1:7" x14ac:dyDescent="0.25">
      <c r="A17" s="214" t="s">
        <v>32</v>
      </c>
      <c r="B17" s="214"/>
      <c r="C17" s="214"/>
      <c r="D17" s="55"/>
      <c r="E17" s="55"/>
      <c r="F17" s="7"/>
    </row>
    <row r="18" spans="1:7" x14ac:dyDescent="0.25">
      <c r="A18" s="215"/>
      <c r="B18" s="216"/>
      <c r="C18" s="216"/>
      <c r="D18" s="216"/>
      <c r="E18" s="216"/>
      <c r="F18" s="216"/>
      <c r="G18" s="3"/>
    </row>
    <row r="19" spans="1:7" x14ac:dyDescent="0.25">
      <c r="A19" s="217" t="s">
        <v>33</v>
      </c>
      <c r="B19" s="217"/>
      <c r="C19" s="217"/>
      <c r="D19" s="217"/>
      <c r="E19" s="217"/>
      <c r="F19" s="217"/>
    </row>
    <row r="20" spans="1:7" ht="27" x14ac:dyDescent="0.25">
      <c r="A20" s="54" t="s">
        <v>34</v>
      </c>
      <c r="B20" s="54" t="s">
        <v>35</v>
      </c>
      <c r="C20" s="54" t="s">
        <v>36</v>
      </c>
      <c r="D20" s="54" t="s">
        <v>37</v>
      </c>
      <c r="E20" s="217" t="s">
        <v>38</v>
      </c>
      <c r="F20" s="217"/>
    </row>
    <row r="21" spans="1:7" x14ac:dyDescent="0.25">
      <c r="A21" s="10">
        <v>43179</v>
      </c>
      <c r="B21" s="63">
        <v>55000</v>
      </c>
      <c r="C21" s="10">
        <v>43179</v>
      </c>
      <c r="D21" s="62">
        <v>183966</v>
      </c>
      <c r="E21" s="213">
        <v>55000</v>
      </c>
      <c r="F21" s="213"/>
    </row>
    <row r="22" spans="1:7" x14ac:dyDescent="0.25">
      <c r="A22" s="10"/>
      <c r="B22" s="16"/>
      <c r="C22" s="10"/>
      <c r="D22" s="9"/>
      <c r="E22" s="213"/>
      <c r="F22" s="213"/>
    </row>
    <row r="23" spans="1:7" x14ac:dyDescent="0.25">
      <c r="A23" s="60"/>
      <c r="B23" s="9"/>
      <c r="C23" s="60"/>
      <c r="D23" s="9"/>
      <c r="E23" s="213"/>
      <c r="F23" s="213"/>
    </row>
    <row r="24" spans="1:7" x14ac:dyDescent="0.25">
      <c r="A24" s="60"/>
      <c r="B24" s="9"/>
      <c r="C24" s="60"/>
      <c r="D24" s="9"/>
      <c r="E24" s="213"/>
      <c r="F24" s="213"/>
    </row>
    <row r="25" spans="1:7" x14ac:dyDescent="0.25">
      <c r="A25" s="60"/>
      <c r="B25" s="9"/>
      <c r="C25" s="60"/>
      <c r="D25" s="9"/>
      <c r="E25" s="213"/>
      <c r="F25" s="213"/>
    </row>
    <row r="26" spans="1:7" x14ac:dyDescent="0.25">
      <c r="A26" s="60"/>
      <c r="B26" s="9"/>
      <c r="C26" s="60"/>
      <c r="D26" s="9"/>
      <c r="E26" s="213"/>
      <c r="F26" s="213"/>
    </row>
    <row r="27" spans="1:7" x14ac:dyDescent="0.25">
      <c r="A27" s="60"/>
      <c r="B27" s="9"/>
      <c r="C27" s="60"/>
      <c r="D27" s="9"/>
      <c r="E27" s="213"/>
      <c r="F27" s="213"/>
    </row>
    <row r="28" spans="1:7" x14ac:dyDescent="0.25">
      <c r="A28" s="11"/>
      <c r="B28" s="12"/>
      <c r="C28" s="12"/>
      <c r="D28" s="11"/>
      <c r="E28" s="213"/>
      <c r="F28" s="213"/>
    </row>
    <row r="29" spans="1:7" x14ac:dyDescent="0.25">
      <c r="A29" s="11"/>
      <c r="B29" s="12"/>
      <c r="C29" s="12"/>
      <c r="D29" s="12"/>
      <c r="E29" s="213"/>
      <c r="F29" s="213"/>
    </row>
    <row r="30" spans="1:7" x14ac:dyDescent="0.25">
      <c r="A30" s="11"/>
      <c r="B30" s="12"/>
      <c r="C30" s="12"/>
      <c r="D30" s="12"/>
      <c r="E30" s="213"/>
      <c r="F30" s="213"/>
    </row>
    <row r="31" spans="1:7" x14ac:dyDescent="0.25">
      <c r="A31" s="208" t="s">
        <v>39</v>
      </c>
      <c r="B31" s="208"/>
      <c r="C31" s="208"/>
      <c r="D31" s="12"/>
      <c r="E31" s="213">
        <f>Fevereiro!E79</f>
        <v>13645.089999999997</v>
      </c>
      <c r="F31" s="213"/>
    </row>
    <row r="32" spans="1:7" x14ac:dyDescent="0.25">
      <c r="A32" s="208" t="s">
        <v>40</v>
      </c>
      <c r="B32" s="208"/>
      <c r="C32" s="208"/>
      <c r="D32" s="12"/>
      <c r="E32" s="213">
        <f>E21+E22</f>
        <v>55000</v>
      </c>
      <c r="F32" s="213"/>
    </row>
    <row r="33" spans="1:6" x14ac:dyDescent="0.25">
      <c r="A33" s="208" t="s">
        <v>41</v>
      </c>
      <c r="B33" s="208"/>
      <c r="C33" s="208"/>
      <c r="D33" s="12"/>
      <c r="E33" s="213">
        <v>63.16</v>
      </c>
      <c r="F33" s="213"/>
    </row>
    <row r="34" spans="1:6" x14ac:dyDescent="0.25">
      <c r="A34" s="208" t="s">
        <v>42</v>
      </c>
      <c r="B34" s="208"/>
      <c r="C34" s="208"/>
      <c r="D34" s="12"/>
      <c r="E34" s="213"/>
      <c r="F34" s="213"/>
    </row>
    <row r="35" spans="1:6" x14ac:dyDescent="0.25">
      <c r="A35" s="208" t="s">
        <v>43</v>
      </c>
      <c r="B35" s="208"/>
      <c r="C35" s="208"/>
      <c r="D35" s="12"/>
      <c r="E35" s="213">
        <f>E31+E32+E33+E34</f>
        <v>68708.25</v>
      </c>
      <c r="F35" s="213"/>
    </row>
    <row r="36" spans="1:6" x14ac:dyDescent="0.25">
      <c r="A36" s="206"/>
      <c r="B36" s="206"/>
      <c r="C36" s="206"/>
      <c r="D36" s="13"/>
      <c r="E36" s="207"/>
      <c r="F36" s="207"/>
    </row>
    <row r="37" spans="1:6" x14ac:dyDescent="0.25">
      <c r="A37" s="208" t="s">
        <v>44</v>
      </c>
      <c r="B37" s="208"/>
      <c r="C37" s="208"/>
      <c r="D37" s="12"/>
      <c r="E37" s="209">
        <v>2420.9299999999998</v>
      </c>
      <c r="F37" s="209"/>
    </row>
    <row r="38" spans="1:6" x14ac:dyDescent="0.25">
      <c r="A38" s="225" t="s">
        <v>45</v>
      </c>
      <c r="B38" s="225"/>
      <c r="C38" s="225"/>
      <c r="D38" s="33"/>
      <c r="E38" s="213">
        <f>E35+E37</f>
        <v>71129.179999999993</v>
      </c>
      <c r="F38" s="213"/>
    </row>
    <row r="39" spans="1:6" ht="54.75" customHeight="1" x14ac:dyDescent="0.25">
      <c r="A39" s="210" t="s">
        <v>63</v>
      </c>
      <c r="B39" s="211"/>
      <c r="C39" s="211"/>
      <c r="D39" s="211"/>
      <c r="E39" s="211"/>
      <c r="F39" s="211"/>
    </row>
    <row r="40" spans="1:6" x14ac:dyDescent="0.25">
      <c r="A40" s="61"/>
      <c r="B40" s="47"/>
      <c r="C40" s="47"/>
      <c r="D40" s="47"/>
      <c r="E40" s="47"/>
      <c r="F40" s="47"/>
    </row>
    <row r="41" spans="1:6" x14ac:dyDescent="0.25">
      <c r="A41" s="212"/>
      <c r="B41" s="212"/>
      <c r="C41" s="212"/>
      <c r="D41" s="212"/>
      <c r="E41" s="212"/>
      <c r="F41" s="212"/>
    </row>
    <row r="42" spans="1:6" x14ac:dyDescent="0.25">
      <c r="A42" s="58"/>
      <c r="B42" s="18"/>
      <c r="C42" s="18"/>
      <c r="D42" s="18"/>
      <c r="E42" s="18"/>
      <c r="F42" s="18"/>
    </row>
    <row r="43" spans="1:6" x14ac:dyDescent="0.25">
      <c r="A43" s="58"/>
      <c r="B43" s="18"/>
      <c r="C43" s="18"/>
      <c r="D43" s="18"/>
      <c r="E43" s="18"/>
      <c r="F43" s="18"/>
    </row>
    <row r="44" spans="1:6" x14ac:dyDescent="0.25">
      <c r="A44" s="58"/>
      <c r="B44" s="18"/>
      <c r="C44" s="18"/>
      <c r="D44" s="18"/>
      <c r="E44" s="18"/>
      <c r="F44" s="18"/>
    </row>
    <row r="45" spans="1:6" x14ac:dyDescent="0.25">
      <c r="A45" s="58"/>
      <c r="B45" s="18"/>
      <c r="C45" s="18"/>
      <c r="D45" s="18"/>
      <c r="E45" s="18"/>
      <c r="F45" s="18"/>
    </row>
    <row r="46" spans="1:6" x14ac:dyDescent="0.25">
      <c r="A46" s="58"/>
      <c r="B46" s="18"/>
      <c r="C46" s="18"/>
      <c r="D46" s="18"/>
      <c r="E46" s="18"/>
      <c r="F46" s="18"/>
    </row>
    <row r="47" spans="1:6" x14ac:dyDescent="0.25">
      <c r="A47" s="58"/>
      <c r="B47" s="18"/>
      <c r="C47" s="18"/>
      <c r="D47" s="18"/>
      <c r="E47" s="18"/>
      <c r="F47" s="18"/>
    </row>
    <row r="48" spans="1:6" x14ac:dyDescent="0.25">
      <c r="A48" s="58"/>
      <c r="B48" s="18"/>
      <c r="C48" s="18"/>
      <c r="D48" s="18"/>
      <c r="E48" s="18"/>
      <c r="F48" s="18"/>
    </row>
    <row r="49" spans="1:6" s="27" customFormat="1" ht="58.5" x14ac:dyDescent="0.15">
      <c r="A49" s="205" t="s">
        <v>0</v>
      </c>
      <c r="B49" s="205" t="s">
        <v>1</v>
      </c>
      <c r="C49" s="30" t="s">
        <v>2</v>
      </c>
      <c r="D49" s="30" t="s">
        <v>4</v>
      </c>
      <c r="E49" s="30" t="s">
        <v>6</v>
      </c>
      <c r="F49" s="205" t="s">
        <v>8</v>
      </c>
    </row>
    <row r="50" spans="1:6" s="27" customFormat="1" ht="9.75" x14ac:dyDescent="0.15">
      <c r="A50" s="205"/>
      <c r="B50" s="205"/>
      <c r="C50" s="31" t="s">
        <v>3</v>
      </c>
      <c r="D50" s="31" t="s">
        <v>5</v>
      </c>
      <c r="E50" s="31" t="s">
        <v>7</v>
      </c>
      <c r="F50" s="205"/>
    </row>
    <row r="51" spans="1:6" s="27" customFormat="1" ht="9.75" x14ac:dyDescent="0.15">
      <c r="A51" s="56"/>
      <c r="B51" s="205" t="s">
        <v>53</v>
      </c>
      <c r="C51" s="205"/>
      <c r="D51" s="205"/>
      <c r="E51" s="205"/>
      <c r="F51" s="205"/>
    </row>
    <row r="52" spans="1:6" ht="22.5" x14ac:dyDescent="0.25">
      <c r="A52" s="14" t="s">
        <v>9</v>
      </c>
      <c r="B52" s="29">
        <v>61306.080000000002</v>
      </c>
      <c r="C52" s="29">
        <f>Fevereiro!F55</f>
        <v>13599.47</v>
      </c>
      <c r="D52" s="29">
        <v>47489.07</v>
      </c>
      <c r="E52" s="29">
        <f>C52+D52</f>
        <v>61088.54</v>
      </c>
      <c r="F52" s="29">
        <v>13810.66</v>
      </c>
    </row>
    <row r="53" spans="1:6" ht="22.5" x14ac:dyDescent="0.25">
      <c r="A53" s="41" t="s">
        <v>10</v>
      </c>
      <c r="B53" s="28">
        <v>0</v>
      </c>
      <c r="C53" s="28">
        <v>0</v>
      </c>
      <c r="D53" s="28">
        <v>0</v>
      </c>
      <c r="E53" s="28">
        <f t="shared" ref="E53:E68" si="0">C53+D53</f>
        <v>0</v>
      </c>
      <c r="F53" s="39">
        <v>0</v>
      </c>
    </row>
    <row r="54" spans="1:6" x14ac:dyDescent="0.25">
      <c r="A54" s="14" t="s">
        <v>11</v>
      </c>
      <c r="B54" s="28">
        <v>0</v>
      </c>
      <c r="C54" s="28">
        <v>0</v>
      </c>
      <c r="D54" s="28">
        <v>0</v>
      </c>
      <c r="E54" s="28">
        <f t="shared" si="0"/>
        <v>0</v>
      </c>
      <c r="F54" s="28">
        <v>0</v>
      </c>
    </row>
    <row r="55" spans="1:6" ht="22.5" x14ac:dyDescent="0.25">
      <c r="A55" s="14" t="s">
        <v>12</v>
      </c>
      <c r="B55" s="28">
        <v>0</v>
      </c>
      <c r="C55" s="28">
        <v>0</v>
      </c>
      <c r="D55" s="28">
        <v>0</v>
      </c>
      <c r="E55" s="28">
        <f t="shared" si="0"/>
        <v>0</v>
      </c>
      <c r="F55" s="28">
        <v>0</v>
      </c>
    </row>
    <row r="56" spans="1:6" x14ac:dyDescent="0.25">
      <c r="A56" s="14" t="s">
        <v>13</v>
      </c>
      <c r="B56" s="28">
        <v>0</v>
      </c>
      <c r="C56" s="28">
        <v>0</v>
      </c>
      <c r="D56" s="28">
        <v>0</v>
      </c>
      <c r="E56" s="28">
        <f t="shared" si="0"/>
        <v>0</v>
      </c>
      <c r="F56" s="28">
        <v>0</v>
      </c>
    </row>
    <row r="57" spans="1:6" ht="22.5" x14ac:dyDescent="0.25">
      <c r="A57" s="14" t="s">
        <v>14</v>
      </c>
      <c r="B57" s="28">
        <v>0</v>
      </c>
      <c r="C57" s="28">
        <v>0</v>
      </c>
      <c r="D57" s="28">
        <v>0</v>
      </c>
      <c r="E57" s="28">
        <f t="shared" si="0"/>
        <v>0</v>
      </c>
      <c r="F57" s="28">
        <v>0</v>
      </c>
    </row>
    <row r="58" spans="1:6" x14ac:dyDescent="0.25">
      <c r="A58" s="14" t="s">
        <v>15</v>
      </c>
      <c r="B58" s="28">
        <v>0</v>
      </c>
      <c r="C58" s="28">
        <v>0</v>
      </c>
      <c r="D58" s="28">
        <v>0</v>
      </c>
      <c r="E58" s="28">
        <f t="shared" si="0"/>
        <v>0</v>
      </c>
      <c r="F58" s="28">
        <v>0</v>
      </c>
    </row>
    <row r="59" spans="1:6" ht="22.5" x14ac:dyDescent="0.25">
      <c r="A59" s="14" t="s">
        <v>16</v>
      </c>
      <c r="B59" s="28">
        <v>0</v>
      </c>
      <c r="C59" s="28">
        <v>0</v>
      </c>
      <c r="D59" s="28">
        <v>0</v>
      </c>
      <c r="E59" s="28">
        <f t="shared" si="0"/>
        <v>0</v>
      </c>
      <c r="F59" s="28">
        <v>0</v>
      </c>
    </row>
    <row r="60" spans="1:6" x14ac:dyDescent="0.25">
      <c r="A60" s="14" t="s">
        <v>17</v>
      </c>
      <c r="B60" s="28">
        <v>0</v>
      </c>
      <c r="C60" s="28">
        <v>0</v>
      </c>
      <c r="D60" s="28">
        <v>0</v>
      </c>
      <c r="E60" s="28">
        <f t="shared" si="0"/>
        <v>0</v>
      </c>
      <c r="F60" s="28">
        <v>0</v>
      </c>
    </row>
    <row r="61" spans="1:6" x14ac:dyDescent="0.25">
      <c r="A61" s="14" t="s">
        <v>18</v>
      </c>
      <c r="B61" s="28">
        <v>0</v>
      </c>
      <c r="C61" s="28">
        <v>0</v>
      </c>
      <c r="D61" s="28">
        <v>0</v>
      </c>
      <c r="E61" s="28">
        <f t="shared" si="0"/>
        <v>0</v>
      </c>
      <c r="F61" s="28">
        <v>0</v>
      </c>
    </row>
    <row r="62" spans="1:6" x14ac:dyDescent="0.25">
      <c r="A62" s="14" t="s">
        <v>19</v>
      </c>
      <c r="B62" s="28">
        <v>0</v>
      </c>
      <c r="C62" s="28">
        <v>0</v>
      </c>
      <c r="D62" s="28">
        <v>0</v>
      </c>
      <c r="E62" s="28">
        <f t="shared" si="0"/>
        <v>0</v>
      </c>
      <c r="F62" s="28">
        <v>0</v>
      </c>
    </row>
    <row r="63" spans="1:6" x14ac:dyDescent="0.25">
      <c r="A63" s="14" t="s">
        <v>20</v>
      </c>
      <c r="B63" s="28">
        <v>0</v>
      </c>
      <c r="C63" s="28">
        <v>0</v>
      </c>
      <c r="D63" s="28">
        <v>0</v>
      </c>
      <c r="E63" s="28">
        <f t="shared" si="0"/>
        <v>0</v>
      </c>
      <c r="F63" s="28">
        <v>0</v>
      </c>
    </row>
    <row r="64" spans="1:6" ht="19.5" customHeight="1" x14ac:dyDescent="0.25">
      <c r="A64" s="14" t="s">
        <v>21</v>
      </c>
      <c r="B64" s="28">
        <v>0</v>
      </c>
      <c r="C64" s="28">
        <v>0</v>
      </c>
      <c r="D64" s="28">
        <v>0</v>
      </c>
      <c r="E64" s="28">
        <f t="shared" si="0"/>
        <v>0</v>
      </c>
      <c r="F64" s="28">
        <v>0</v>
      </c>
    </row>
    <row r="65" spans="1:9" x14ac:dyDescent="0.25">
      <c r="A65" s="14" t="s">
        <v>22</v>
      </c>
      <c r="B65" s="28">
        <v>0</v>
      </c>
      <c r="C65" s="28">
        <v>0</v>
      </c>
      <c r="D65" s="28">
        <v>0</v>
      </c>
      <c r="E65" s="28">
        <f t="shared" si="0"/>
        <v>0</v>
      </c>
      <c r="F65" s="28">
        <v>0</v>
      </c>
    </row>
    <row r="66" spans="1:9" ht="19.5" customHeight="1" x14ac:dyDescent="0.25">
      <c r="A66" s="41" t="s">
        <v>23</v>
      </c>
      <c r="B66" s="37">
        <v>178.08</v>
      </c>
      <c r="C66" s="28">
        <v>0</v>
      </c>
      <c r="D66" s="37">
        <f>B66</f>
        <v>178.08</v>
      </c>
      <c r="E66" s="37">
        <f t="shared" si="0"/>
        <v>178.08</v>
      </c>
      <c r="F66" s="39">
        <v>0</v>
      </c>
    </row>
    <row r="67" spans="1:9" x14ac:dyDescent="0.25">
      <c r="A67" s="14" t="s">
        <v>24</v>
      </c>
      <c r="B67" s="28">
        <v>0</v>
      </c>
      <c r="C67" s="28">
        <v>0</v>
      </c>
      <c r="D67" s="28">
        <v>0</v>
      </c>
      <c r="E67" s="28">
        <f t="shared" si="0"/>
        <v>0</v>
      </c>
      <c r="F67" s="28">
        <v>0</v>
      </c>
    </row>
    <row r="68" spans="1:9" x14ac:dyDescent="0.25">
      <c r="A68" s="15" t="s">
        <v>25</v>
      </c>
      <c r="B68" s="35">
        <f>SUM(B52:B67)</f>
        <v>61484.160000000003</v>
      </c>
      <c r="C68" s="35">
        <f>SUM(C52:C67)</f>
        <v>13599.47</v>
      </c>
      <c r="D68" s="35">
        <f>SUM(D52:D67)</f>
        <v>47667.15</v>
      </c>
      <c r="E68" s="35">
        <f t="shared" si="0"/>
        <v>61266.62</v>
      </c>
      <c r="F68" s="35">
        <f>SUM(F52:F67)</f>
        <v>13810.66</v>
      </c>
    </row>
    <row r="69" spans="1:9" ht="117" customHeight="1" x14ac:dyDescent="0.25">
      <c r="A69" s="202" t="s">
        <v>26</v>
      </c>
      <c r="B69" s="203"/>
      <c r="C69" s="203"/>
      <c r="D69" s="203"/>
      <c r="E69" s="203"/>
      <c r="F69" s="203"/>
      <c r="I69" s="2"/>
    </row>
    <row r="70" spans="1:9" ht="15.95" customHeight="1" x14ac:dyDescent="0.25">
      <c r="A70" s="204" t="s">
        <v>46</v>
      </c>
      <c r="B70" s="204"/>
      <c r="C70" s="204"/>
      <c r="D70" s="204"/>
      <c r="E70" s="204"/>
      <c r="F70" s="204"/>
    </row>
    <row r="71" spans="1:9" ht="15.95" customHeight="1" x14ac:dyDescent="0.25">
      <c r="A71" s="200" t="s">
        <v>47</v>
      </c>
      <c r="B71" s="200"/>
      <c r="C71" s="200"/>
      <c r="D71" s="200"/>
      <c r="E71" s="227">
        <f>E38</f>
        <v>71129.179999999993</v>
      </c>
      <c r="F71" s="227"/>
    </row>
    <row r="72" spans="1:9" ht="15.95" customHeight="1" x14ac:dyDescent="0.25">
      <c r="A72" s="200" t="s">
        <v>48</v>
      </c>
      <c r="B72" s="200"/>
      <c r="C72" s="200"/>
      <c r="D72" s="200"/>
      <c r="E72" s="227">
        <f>C68+D68</f>
        <v>61266.62</v>
      </c>
      <c r="F72" s="227"/>
    </row>
    <row r="73" spans="1:9" ht="15.95" customHeight="1" x14ac:dyDescent="0.25">
      <c r="A73" s="200" t="s">
        <v>49</v>
      </c>
      <c r="B73" s="200"/>
      <c r="C73" s="200"/>
      <c r="D73" s="200"/>
      <c r="E73" s="227">
        <f>E35-(E72-E37)</f>
        <v>9862.5599999999977</v>
      </c>
      <c r="F73" s="227"/>
    </row>
    <row r="74" spans="1:9" ht="15.95" customHeight="1" x14ac:dyDescent="0.25">
      <c r="A74" s="200" t="s">
        <v>50</v>
      </c>
      <c r="B74" s="200"/>
      <c r="C74" s="200"/>
      <c r="D74" s="200"/>
      <c r="E74" s="227">
        <v>0</v>
      </c>
      <c r="F74" s="227"/>
    </row>
    <row r="75" spans="1:9" ht="15.95" customHeight="1" x14ac:dyDescent="0.25">
      <c r="A75" s="204" t="s">
        <v>51</v>
      </c>
      <c r="B75" s="204"/>
      <c r="C75" s="204"/>
      <c r="D75" s="204"/>
      <c r="E75" s="228">
        <f>E73-E74</f>
        <v>9862.5599999999977</v>
      </c>
      <c r="F75" s="228"/>
    </row>
    <row r="76" spans="1:9" x14ac:dyDescent="0.25">
      <c r="A76" s="223" t="s">
        <v>52</v>
      </c>
      <c r="B76" s="223"/>
      <c r="C76" s="223"/>
      <c r="D76" s="223"/>
      <c r="E76" s="223"/>
      <c r="F76" s="223"/>
    </row>
    <row r="77" spans="1:9" ht="22.5" customHeight="1" x14ac:dyDescent="0.25">
      <c r="A77" s="224"/>
      <c r="B77" s="224"/>
      <c r="C77" s="224"/>
      <c r="D77" s="224"/>
      <c r="E77" s="224"/>
      <c r="F77" s="224"/>
    </row>
    <row r="79" spans="1:9" s="36" customFormat="1" ht="12" x14ac:dyDescent="0.2">
      <c r="A79" s="226" t="s">
        <v>65</v>
      </c>
      <c r="B79" s="226"/>
      <c r="C79" s="226"/>
      <c r="D79" s="226"/>
      <c r="E79" s="226"/>
      <c r="F79" s="226"/>
    </row>
    <row r="80" spans="1:9" s="36" customFormat="1" ht="12" x14ac:dyDescent="0.2">
      <c r="A80" s="226"/>
      <c r="B80" s="226"/>
      <c r="C80" s="226"/>
      <c r="D80" s="226"/>
      <c r="E80" s="226"/>
      <c r="F80" s="226"/>
    </row>
    <row r="81" spans="1:6" s="36" customFormat="1" ht="12" x14ac:dyDescent="0.2">
      <c r="A81" s="59"/>
      <c r="B81" s="59"/>
      <c r="C81" s="59"/>
      <c r="D81" s="59"/>
      <c r="E81" s="59"/>
      <c r="F81" s="59"/>
    </row>
    <row r="82" spans="1:6" s="36" customFormat="1" ht="12" x14ac:dyDescent="0.2">
      <c r="A82" s="197" t="s">
        <v>62</v>
      </c>
      <c r="B82" s="197"/>
      <c r="C82" s="197"/>
      <c r="D82" s="197"/>
      <c r="E82" s="197"/>
      <c r="F82" s="197"/>
    </row>
    <row r="83" spans="1:6" s="36" customFormat="1" ht="12" x14ac:dyDescent="0.2">
      <c r="A83" s="59"/>
      <c r="B83" s="59"/>
      <c r="C83" s="59"/>
      <c r="D83" s="59"/>
      <c r="E83" s="59"/>
      <c r="F83" s="59"/>
    </row>
  </sheetData>
  <mergeCells count="58">
    <mergeCell ref="A76:F77"/>
    <mergeCell ref="A79:F80"/>
    <mergeCell ref="A82:F82"/>
    <mergeCell ref="A73:D73"/>
    <mergeCell ref="E73:F73"/>
    <mergeCell ref="A74:D74"/>
    <mergeCell ref="E74:F74"/>
    <mergeCell ref="A75:D75"/>
    <mergeCell ref="E75:F75"/>
    <mergeCell ref="A69:F69"/>
    <mergeCell ref="A70:F70"/>
    <mergeCell ref="A71:D71"/>
    <mergeCell ref="E71:F71"/>
    <mergeCell ref="A72:D72"/>
    <mergeCell ref="E72:F72"/>
    <mergeCell ref="B51:F51"/>
    <mergeCell ref="A36:C36"/>
    <mergeCell ref="E36:F36"/>
    <mergeCell ref="A37:C37"/>
    <mergeCell ref="E37:F37"/>
    <mergeCell ref="A38:C38"/>
    <mergeCell ref="E38:F38"/>
    <mergeCell ref="A39:F39"/>
    <mergeCell ref="A41:F41"/>
    <mergeCell ref="A49:A50"/>
    <mergeCell ref="B49:B50"/>
    <mergeCell ref="F49:F50"/>
    <mergeCell ref="A33:C33"/>
    <mergeCell ref="E33:F33"/>
    <mergeCell ref="A34:C34"/>
    <mergeCell ref="E34:F34"/>
    <mergeCell ref="A35:C35"/>
    <mergeCell ref="E35:F35"/>
    <mergeCell ref="A32:C32"/>
    <mergeCell ref="E32:F32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A31:C31"/>
    <mergeCell ref="E31:F31"/>
    <mergeCell ref="E21:F21"/>
    <mergeCell ref="A8:F8"/>
    <mergeCell ref="A9:F9"/>
    <mergeCell ref="A11:F11"/>
    <mergeCell ref="A13:F13"/>
    <mergeCell ref="A14:C14"/>
    <mergeCell ref="A15:C15"/>
    <mergeCell ref="A16:C16"/>
    <mergeCell ref="A17:C17"/>
    <mergeCell ref="A18:F18"/>
    <mergeCell ref="A19:F19"/>
    <mergeCell ref="E20:F20"/>
  </mergeCells>
  <pageMargins left="0.11811023622047245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78"/>
  <sheetViews>
    <sheetView topLeftCell="A22" workbookViewId="0">
      <selection activeCell="A20" sqref="A20:F20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6.42578125" bestFit="1" customWidth="1"/>
    <col min="4" max="4" width="15.85546875" bestFit="1" customWidth="1"/>
    <col min="5" max="5" width="16.5703125" bestFit="1" customWidth="1"/>
    <col min="6" max="6" width="15.85546875" bestFit="1" customWidth="1"/>
    <col min="7" max="7" width="9.28515625" bestFit="1" customWidth="1"/>
  </cols>
  <sheetData>
    <row r="8" spans="1:6" ht="23.25" x14ac:dyDescent="0.35">
      <c r="A8" s="196" t="s">
        <v>69</v>
      </c>
      <c r="B8" s="196"/>
      <c r="C8" s="196"/>
      <c r="D8" s="196"/>
      <c r="E8" s="196"/>
      <c r="F8" s="196"/>
    </row>
    <row r="9" spans="1:6" ht="27" customHeight="1" x14ac:dyDescent="0.25">
      <c r="A9" s="218" t="s">
        <v>27</v>
      </c>
      <c r="B9" s="219"/>
      <c r="C9" s="219"/>
      <c r="D9" s="219"/>
      <c r="E9" s="219"/>
      <c r="F9" s="219"/>
    </row>
    <row r="10" spans="1:6" x14ac:dyDescent="0.25">
      <c r="A10" s="65"/>
      <c r="B10" s="66"/>
      <c r="C10" s="66"/>
      <c r="D10" s="66"/>
      <c r="E10" s="66"/>
      <c r="F10" s="66"/>
    </row>
    <row r="11" spans="1:6" ht="134.25" customHeight="1" x14ac:dyDescent="0.25">
      <c r="A11" s="220" t="s">
        <v>58</v>
      </c>
      <c r="B11" s="221"/>
      <c r="C11" s="221"/>
      <c r="D11" s="221"/>
      <c r="E11" s="221"/>
      <c r="F11" s="221"/>
    </row>
    <row r="12" spans="1:6" x14ac:dyDescent="0.25">
      <c r="A12" s="67"/>
      <c r="B12" s="68"/>
      <c r="C12" s="68"/>
      <c r="D12" s="68"/>
      <c r="E12" s="68"/>
      <c r="F12" s="68"/>
    </row>
    <row r="13" spans="1:6" x14ac:dyDescent="0.25">
      <c r="A13" s="217" t="s">
        <v>28</v>
      </c>
      <c r="B13" s="217"/>
      <c r="C13" s="217"/>
      <c r="D13" s="69" t="s">
        <v>29</v>
      </c>
      <c r="E13" s="69" t="s">
        <v>30</v>
      </c>
      <c r="F13" s="69" t="s">
        <v>31</v>
      </c>
    </row>
    <row r="14" spans="1:6" x14ac:dyDescent="0.25">
      <c r="A14" s="214" t="s">
        <v>55</v>
      </c>
      <c r="B14" s="214"/>
      <c r="C14" s="214"/>
      <c r="D14" s="34" t="s">
        <v>70</v>
      </c>
      <c r="E14" s="11" t="s">
        <v>56</v>
      </c>
      <c r="F14" s="73">
        <v>647875.74</v>
      </c>
    </row>
    <row r="15" spans="1:6" x14ac:dyDescent="0.25">
      <c r="A15" s="214" t="s">
        <v>32</v>
      </c>
      <c r="B15" s="214"/>
      <c r="C15" s="214"/>
      <c r="D15" s="70"/>
      <c r="E15" s="70"/>
      <c r="F15" s="7"/>
    </row>
    <row r="16" spans="1:6" x14ac:dyDescent="0.25">
      <c r="A16" s="214" t="s">
        <v>32</v>
      </c>
      <c r="B16" s="214"/>
      <c r="C16" s="214"/>
      <c r="D16" s="70"/>
      <c r="E16" s="70"/>
      <c r="F16" s="7"/>
    </row>
    <row r="17" spans="1:7" x14ac:dyDescent="0.25">
      <c r="A17" s="229"/>
      <c r="B17" s="229"/>
      <c r="C17" s="229"/>
      <c r="D17" s="229"/>
      <c r="E17" s="229"/>
      <c r="F17" s="229"/>
      <c r="G17" s="3"/>
    </row>
    <row r="18" spans="1:7" x14ac:dyDescent="0.25">
      <c r="A18" s="217" t="s">
        <v>33</v>
      </c>
      <c r="B18" s="217"/>
      <c r="C18" s="217"/>
      <c r="D18" s="217"/>
      <c r="E18" s="217"/>
      <c r="F18" s="217"/>
    </row>
    <row r="19" spans="1:7" ht="27" x14ac:dyDescent="0.25">
      <c r="A19" s="69" t="s">
        <v>34</v>
      </c>
      <c r="B19" s="69" t="s">
        <v>35</v>
      </c>
      <c r="C19" s="69" t="s">
        <v>36</v>
      </c>
      <c r="D19" s="69" t="s">
        <v>37</v>
      </c>
      <c r="E19" s="217" t="s">
        <v>38</v>
      </c>
      <c r="F19" s="217"/>
    </row>
    <row r="20" spans="1:7" x14ac:dyDescent="0.25">
      <c r="A20" s="10">
        <v>43210</v>
      </c>
      <c r="B20" s="63">
        <v>55000</v>
      </c>
      <c r="C20" s="10">
        <v>43210</v>
      </c>
      <c r="D20" s="71">
        <v>172809</v>
      </c>
      <c r="E20" s="213">
        <v>55000</v>
      </c>
      <c r="F20" s="213"/>
    </row>
    <row r="21" spans="1:7" x14ac:dyDescent="0.25">
      <c r="A21" s="10"/>
      <c r="B21" s="16"/>
      <c r="C21" s="10"/>
      <c r="D21" s="9"/>
      <c r="E21" s="213"/>
      <c r="F21" s="213"/>
    </row>
    <row r="22" spans="1:7" x14ac:dyDescent="0.25">
      <c r="A22" s="71"/>
      <c r="B22" s="9"/>
      <c r="C22" s="71"/>
      <c r="D22" s="9"/>
      <c r="E22" s="213"/>
      <c r="F22" s="213"/>
    </row>
    <row r="23" spans="1:7" x14ac:dyDescent="0.25">
      <c r="A23" s="71"/>
      <c r="B23" s="9"/>
      <c r="C23" s="71"/>
      <c r="D23" s="9"/>
      <c r="E23" s="213"/>
      <c r="F23" s="213"/>
    </row>
    <row r="24" spans="1:7" x14ac:dyDescent="0.25">
      <c r="A24" s="71"/>
      <c r="B24" s="9"/>
      <c r="C24" s="71"/>
      <c r="D24" s="9"/>
      <c r="E24" s="213"/>
      <c r="F24" s="213"/>
    </row>
    <row r="25" spans="1:7" x14ac:dyDescent="0.25">
      <c r="A25" s="71"/>
      <c r="B25" s="9"/>
      <c r="C25" s="71"/>
      <c r="D25" s="9"/>
      <c r="E25" s="213"/>
      <c r="F25" s="213"/>
    </row>
    <row r="26" spans="1:7" x14ac:dyDescent="0.25">
      <c r="A26" s="71"/>
      <c r="B26" s="9"/>
      <c r="C26" s="71"/>
      <c r="D26" s="9"/>
      <c r="E26" s="213"/>
      <c r="F26" s="213"/>
    </row>
    <row r="27" spans="1:7" x14ac:dyDescent="0.25">
      <c r="A27" s="11"/>
      <c r="B27" s="12"/>
      <c r="C27" s="12"/>
      <c r="D27" s="11"/>
      <c r="E27" s="213"/>
      <c r="F27" s="213"/>
    </row>
    <row r="28" spans="1:7" x14ac:dyDescent="0.25">
      <c r="A28" s="11"/>
      <c r="B28" s="12"/>
      <c r="C28" s="12"/>
      <c r="D28" s="12"/>
      <c r="E28" s="213"/>
      <c r="F28" s="213"/>
    </row>
    <row r="29" spans="1:7" x14ac:dyDescent="0.25">
      <c r="A29" s="11"/>
      <c r="B29" s="12"/>
      <c r="C29" s="12"/>
      <c r="D29" s="12"/>
      <c r="E29" s="213"/>
      <c r="F29" s="213"/>
    </row>
    <row r="30" spans="1:7" x14ac:dyDescent="0.25">
      <c r="A30" s="208" t="s">
        <v>39</v>
      </c>
      <c r="B30" s="208"/>
      <c r="C30" s="208"/>
      <c r="D30" s="12"/>
      <c r="E30" s="213">
        <f>Março!E75</f>
        <v>9862.5599999999977</v>
      </c>
      <c r="F30" s="213"/>
    </row>
    <row r="31" spans="1:7" x14ac:dyDescent="0.25">
      <c r="A31" s="208" t="s">
        <v>40</v>
      </c>
      <c r="B31" s="208"/>
      <c r="C31" s="208"/>
      <c r="D31" s="12"/>
      <c r="E31" s="213">
        <f>E20+E21</f>
        <v>55000</v>
      </c>
      <c r="F31" s="213"/>
    </row>
    <row r="32" spans="1:7" x14ac:dyDescent="0.25">
      <c r="A32" s="208" t="s">
        <v>41</v>
      </c>
      <c r="B32" s="208"/>
      <c r="C32" s="208"/>
      <c r="D32" s="12"/>
      <c r="E32" s="213">
        <v>60.79</v>
      </c>
      <c r="F32" s="213"/>
    </row>
    <row r="33" spans="1:6" x14ac:dyDescent="0.25">
      <c r="A33" s="208" t="s">
        <v>42</v>
      </c>
      <c r="B33" s="208"/>
      <c r="C33" s="208"/>
      <c r="D33" s="12"/>
      <c r="E33" s="213"/>
      <c r="F33" s="213"/>
    </row>
    <row r="34" spans="1:6" x14ac:dyDescent="0.25">
      <c r="A34" s="208" t="s">
        <v>43</v>
      </c>
      <c r="B34" s="208"/>
      <c r="C34" s="208"/>
      <c r="D34" s="12"/>
      <c r="E34" s="213">
        <f>E30+E31+E32+E33</f>
        <v>64923.35</v>
      </c>
      <c r="F34" s="213"/>
    </row>
    <row r="35" spans="1:6" x14ac:dyDescent="0.25">
      <c r="A35" s="206"/>
      <c r="B35" s="206"/>
      <c r="C35" s="206"/>
      <c r="D35" s="13"/>
      <c r="E35" s="207"/>
      <c r="F35" s="207"/>
    </row>
    <row r="36" spans="1:6" x14ac:dyDescent="0.25">
      <c r="A36" s="208" t="s">
        <v>44</v>
      </c>
      <c r="B36" s="208"/>
      <c r="C36" s="208"/>
      <c r="D36" s="12"/>
      <c r="E36" s="209">
        <v>2156.0500000000002</v>
      </c>
      <c r="F36" s="209"/>
    </row>
    <row r="37" spans="1:6" x14ac:dyDescent="0.25">
      <c r="A37" s="225" t="s">
        <v>45</v>
      </c>
      <c r="B37" s="225"/>
      <c r="C37" s="225"/>
      <c r="D37" s="33"/>
      <c r="E37" s="213">
        <f>E34+E36</f>
        <v>67079.399999999994</v>
      </c>
      <c r="F37" s="213"/>
    </row>
    <row r="38" spans="1:6" ht="55.5" customHeight="1" x14ac:dyDescent="0.25">
      <c r="A38" s="210" t="s">
        <v>63</v>
      </c>
      <c r="B38" s="211"/>
      <c r="C38" s="211"/>
      <c r="D38" s="211"/>
      <c r="E38" s="211"/>
      <c r="F38" s="211"/>
    </row>
    <row r="39" spans="1:6" x14ac:dyDescent="0.25">
      <c r="A39" s="75"/>
      <c r="B39" s="47"/>
      <c r="C39" s="47"/>
      <c r="D39" s="47"/>
      <c r="E39" s="47"/>
      <c r="F39" s="47"/>
    </row>
    <row r="40" spans="1:6" x14ac:dyDescent="0.25">
      <c r="A40" s="212"/>
      <c r="B40" s="212"/>
      <c r="C40" s="212"/>
      <c r="D40" s="212"/>
      <c r="E40" s="212"/>
      <c r="F40" s="212"/>
    </row>
    <row r="41" spans="1:6" x14ac:dyDescent="0.25">
      <c r="A41" s="76"/>
      <c r="B41" s="18"/>
      <c r="C41" s="18"/>
      <c r="D41" s="18"/>
      <c r="E41" s="18"/>
      <c r="F41" s="18"/>
    </row>
    <row r="42" spans="1:6" x14ac:dyDescent="0.25">
      <c r="A42" s="76"/>
      <c r="B42" s="18"/>
      <c r="C42" s="18"/>
      <c r="D42" s="18"/>
      <c r="E42" s="18"/>
      <c r="F42" s="18"/>
    </row>
    <row r="43" spans="1:6" x14ac:dyDescent="0.25">
      <c r="A43" s="76"/>
      <c r="B43" s="18"/>
      <c r="C43" s="18"/>
      <c r="D43" s="18"/>
      <c r="E43" s="18"/>
      <c r="F43" s="18"/>
    </row>
    <row r="44" spans="1:6" x14ac:dyDescent="0.25">
      <c r="A44" s="76"/>
      <c r="B44" s="18"/>
      <c r="C44" s="18"/>
      <c r="D44" s="18"/>
      <c r="E44" s="18"/>
      <c r="F44" s="18"/>
    </row>
    <row r="45" spans="1:6" s="27" customFormat="1" ht="58.5" x14ac:dyDescent="0.15">
      <c r="A45" s="205" t="s">
        <v>0</v>
      </c>
      <c r="B45" s="205" t="s">
        <v>1</v>
      </c>
      <c r="C45" s="30" t="s">
        <v>2</v>
      </c>
      <c r="D45" s="30" t="s">
        <v>4</v>
      </c>
      <c r="E45" s="30" t="s">
        <v>6</v>
      </c>
      <c r="F45" s="205" t="s">
        <v>8</v>
      </c>
    </row>
    <row r="46" spans="1:6" s="27" customFormat="1" ht="9.75" x14ac:dyDescent="0.15">
      <c r="A46" s="205"/>
      <c r="B46" s="205"/>
      <c r="C46" s="31" t="s">
        <v>3</v>
      </c>
      <c r="D46" s="31" t="s">
        <v>5</v>
      </c>
      <c r="E46" s="31" t="s">
        <v>7</v>
      </c>
      <c r="F46" s="205"/>
    </row>
    <row r="47" spans="1:6" s="27" customFormat="1" ht="9.75" x14ac:dyDescent="0.15">
      <c r="A47" s="72"/>
      <c r="B47" s="205" t="s">
        <v>53</v>
      </c>
      <c r="C47" s="205"/>
      <c r="D47" s="205"/>
      <c r="E47" s="205"/>
      <c r="F47" s="205"/>
    </row>
    <row r="48" spans="1:6" ht="22.5" x14ac:dyDescent="0.25">
      <c r="A48" s="14" t="s">
        <v>9</v>
      </c>
      <c r="B48" s="29">
        <v>45076.76</v>
      </c>
      <c r="C48" s="29">
        <v>13859.12</v>
      </c>
      <c r="D48" s="29">
        <v>38679.519999999997</v>
      </c>
      <c r="E48" s="29">
        <f>C48+D48</f>
        <v>52538.64</v>
      </c>
      <c r="F48" s="29">
        <v>10044.6</v>
      </c>
    </row>
    <row r="49" spans="1:6" ht="22.5" x14ac:dyDescent="0.25">
      <c r="A49" s="41" t="s">
        <v>10</v>
      </c>
      <c r="B49" s="28">
        <v>0</v>
      </c>
      <c r="C49" s="28">
        <v>0</v>
      </c>
      <c r="D49" s="28">
        <v>0</v>
      </c>
      <c r="E49" s="28">
        <f t="shared" ref="E49:E64" si="0">C49+D49</f>
        <v>0</v>
      </c>
      <c r="F49" s="39">
        <v>0</v>
      </c>
    </row>
    <row r="50" spans="1:6" x14ac:dyDescent="0.25">
      <c r="A50" s="14" t="s">
        <v>11</v>
      </c>
      <c r="B50" s="28">
        <v>0</v>
      </c>
      <c r="C50" s="28">
        <v>0</v>
      </c>
      <c r="D50" s="28">
        <v>0</v>
      </c>
      <c r="E50" s="28">
        <f t="shared" si="0"/>
        <v>0</v>
      </c>
      <c r="F50" s="28">
        <v>0</v>
      </c>
    </row>
    <row r="51" spans="1:6" ht="22.5" x14ac:dyDescent="0.25">
      <c r="A51" s="14" t="s">
        <v>12</v>
      </c>
      <c r="B51" s="28">
        <v>0</v>
      </c>
      <c r="C51" s="28">
        <v>0</v>
      </c>
      <c r="D51" s="28">
        <v>0</v>
      </c>
      <c r="E51" s="28">
        <f t="shared" si="0"/>
        <v>0</v>
      </c>
      <c r="F51" s="28">
        <v>0</v>
      </c>
    </row>
    <row r="52" spans="1:6" x14ac:dyDescent="0.25">
      <c r="A52" s="14" t="s">
        <v>13</v>
      </c>
      <c r="B52" s="28">
        <v>0</v>
      </c>
      <c r="C52" s="28">
        <v>0</v>
      </c>
      <c r="D52" s="28">
        <v>0</v>
      </c>
      <c r="E52" s="28">
        <f t="shared" si="0"/>
        <v>0</v>
      </c>
      <c r="F52" s="28">
        <v>0</v>
      </c>
    </row>
    <row r="53" spans="1:6" ht="22.5" x14ac:dyDescent="0.25">
      <c r="A53" s="14" t="s">
        <v>14</v>
      </c>
      <c r="B53" s="28">
        <v>0</v>
      </c>
      <c r="C53" s="28">
        <v>0</v>
      </c>
      <c r="D53" s="28">
        <v>0</v>
      </c>
      <c r="E53" s="28">
        <f t="shared" si="0"/>
        <v>0</v>
      </c>
      <c r="F53" s="28">
        <v>0</v>
      </c>
    </row>
    <row r="54" spans="1:6" x14ac:dyDescent="0.25">
      <c r="A54" s="14" t="s">
        <v>15</v>
      </c>
      <c r="B54" s="28">
        <v>0</v>
      </c>
      <c r="C54" s="28">
        <v>0</v>
      </c>
      <c r="D54" s="28">
        <v>0</v>
      </c>
      <c r="E54" s="28">
        <f t="shared" si="0"/>
        <v>0</v>
      </c>
      <c r="F54" s="28">
        <v>0</v>
      </c>
    </row>
    <row r="55" spans="1:6" ht="22.5" x14ac:dyDescent="0.25">
      <c r="A55" s="14" t="s">
        <v>16</v>
      </c>
      <c r="B55" s="28">
        <v>0</v>
      </c>
      <c r="C55" s="28">
        <v>0</v>
      </c>
      <c r="D55" s="28">
        <v>0</v>
      </c>
      <c r="E55" s="28">
        <f t="shared" si="0"/>
        <v>0</v>
      </c>
      <c r="F55" s="28">
        <v>0</v>
      </c>
    </row>
    <row r="56" spans="1:6" x14ac:dyDescent="0.25">
      <c r="A56" s="14" t="s">
        <v>17</v>
      </c>
      <c r="B56" s="28">
        <v>0</v>
      </c>
      <c r="C56" s="28">
        <v>0</v>
      </c>
      <c r="D56" s="28">
        <v>0</v>
      </c>
      <c r="E56" s="28">
        <f t="shared" si="0"/>
        <v>0</v>
      </c>
      <c r="F56" s="28">
        <v>0</v>
      </c>
    </row>
    <row r="57" spans="1:6" x14ac:dyDescent="0.25">
      <c r="A57" s="14" t="s">
        <v>18</v>
      </c>
      <c r="B57" s="28">
        <v>0</v>
      </c>
      <c r="C57" s="28">
        <v>0</v>
      </c>
      <c r="D57" s="28">
        <v>0</v>
      </c>
      <c r="E57" s="28">
        <f t="shared" si="0"/>
        <v>0</v>
      </c>
      <c r="F57" s="28">
        <v>0</v>
      </c>
    </row>
    <row r="58" spans="1:6" x14ac:dyDescent="0.25">
      <c r="A58" s="14" t="s">
        <v>19</v>
      </c>
      <c r="B58" s="28">
        <v>0</v>
      </c>
      <c r="C58" s="28">
        <v>0</v>
      </c>
      <c r="D58" s="28">
        <v>0</v>
      </c>
      <c r="E58" s="28">
        <f t="shared" si="0"/>
        <v>0</v>
      </c>
      <c r="F58" s="28">
        <v>0</v>
      </c>
    </row>
    <row r="59" spans="1:6" x14ac:dyDescent="0.25">
      <c r="A59" s="14" t="s">
        <v>20</v>
      </c>
      <c r="B59" s="28">
        <v>0</v>
      </c>
      <c r="C59" s="28">
        <v>0</v>
      </c>
      <c r="D59" s="28">
        <v>0</v>
      </c>
      <c r="E59" s="28">
        <f t="shared" si="0"/>
        <v>0</v>
      </c>
      <c r="F59" s="28">
        <v>0</v>
      </c>
    </row>
    <row r="60" spans="1:6" ht="22.5" x14ac:dyDescent="0.25">
      <c r="A60" s="14" t="s">
        <v>21</v>
      </c>
      <c r="B60" s="28">
        <v>0</v>
      </c>
      <c r="C60" s="28">
        <v>0</v>
      </c>
      <c r="D60" s="28">
        <v>0</v>
      </c>
      <c r="E60" s="28">
        <f t="shared" si="0"/>
        <v>0</v>
      </c>
      <c r="F60" s="28">
        <v>0</v>
      </c>
    </row>
    <row r="61" spans="1:6" x14ac:dyDescent="0.25">
      <c r="A61" s="14" t="s">
        <v>22</v>
      </c>
      <c r="B61" s="28">
        <v>0</v>
      </c>
      <c r="C61" s="28">
        <v>0</v>
      </c>
      <c r="D61" s="28">
        <v>0</v>
      </c>
      <c r="E61" s="28">
        <f t="shared" si="0"/>
        <v>0</v>
      </c>
      <c r="F61" s="28">
        <v>0</v>
      </c>
    </row>
    <row r="62" spans="1:6" ht="19.5" customHeight="1" x14ac:dyDescent="0.25">
      <c r="A62" s="41" t="s">
        <v>23</v>
      </c>
      <c r="B62" s="37">
        <v>157.51</v>
      </c>
      <c r="C62" s="28">
        <v>0</v>
      </c>
      <c r="D62" s="37">
        <f>B62</f>
        <v>157.51</v>
      </c>
      <c r="E62" s="37">
        <f t="shared" si="0"/>
        <v>157.51</v>
      </c>
      <c r="F62" s="39">
        <v>0</v>
      </c>
    </row>
    <row r="63" spans="1:6" x14ac:dyDescent="0.25">
      <c r="A63" s="14" t="s">
        <v>24</v>
      </c>
      <c r="B63" s="28">
        <v>0</v>
      </c>
      <c r="C63" s="28">
        <v>0</v>
      </c>
      <c r="D63" s="28">
        <v>0</v>
      </c>
      <c r="E63" s="28">
        <f t="shared" si="0"/>
        <v>0</v>
      </c>
      <c r="F63" s="28">
        <v>0</v>
      </c>
    </row>
    <row r="64" spans="1:6" x14ac:dyDescent="0.25">
      <c r="A64" s="15" t="s">
        <v>25</v>
      </c>
      <c r="B64" s="35">
        <f>SUM(B48:B63)</f>
        <v>45234.270000000004</v>
      </c>
      <c r="C64" s="35">
        <f>SUM(C48:C63)</f>
        <v>13859.12</v>
      </c>
      <c r="D64" s="35">
        <f>SUM(D48:D63)</f>
        <v>38837.03</v>
      </c>
      <c r="E64" s="35">
        <f t="shared" si="0"/>
        <v>52696.15</v>
      </c>
      <c r="F64" s="35">
        <f>SUM(F48:F63)</f>
        <v>10044.6</v>
      </c>
    </row>
    <row r="65" spans="1:9" ht="117" customHeight="1" x14ac:dyDescent="0.25">
      <c r="A65" s="202" t="s">
        <v>26</v>
      </c>
      <c r="B65" s="203"/>
      <c r="C65" s="203"/>
      <c r="D65" s="203"/>
      <c r="E65" s="203"/>
      <c r="F65" s="203"/>
      <c r="I65" s="2"/>
    </row>
    <row r="66" spans="1:9" ht="15.95" customHeight="1" x14ac:dyDescent="0.25">
      <c r="A66" s="204" t="s">
        <v>46</v>
      </c>
      <c r="B66" s="204"/>
      <c r="C66" s="204"/>
      <c r="D66" s="204"/>
      <c r="E66" s="204"/>
      <c r="F66" s="204"/>
    </row>
    <row r="67" spans="1:9" ht="15.95" customHeight="1" x14ac:dyDescent="0.25">
      <c r="A67" s="200" t="s">
        <v>47</v>
      </c>
      <c r="B67" s="200"/>
      <c r="C67" s="200"/>
      <c r="D67" s="200"/>
      <c r="E67" s="227">
        <f>E37</f>
        <v>67079.399999999994</v>
      </c>
      <c r="F67" s="227"/>
    </row>
    <row r="68" spans="1:9" ht="15.95" customHeight="1" x14ac:dyDescent="0.25">
      <c r="A68" s="200" t="s">
        <v>48</v>
      </c>
      <c r="B68" s="200"/>
      <c r="C68" s="200"/>
      <c r="D68" s="200"/>
      <c r="E68" s="227">
        <f>C64+D64</f>
        <v>52696.15</v>
      </c>
      <c r="F68" s="227"/>
    </row>
    <row r="69" spans="1:9" ht="15.95" customHeight="1" x14ac:dyDescent="0.25">
      <c r="A69" s="200" t="s">
        <v>49</v>
      </c>
      <c r="B69" s="200"/>
      <c r="C69" s="200"/>
      <c r="D69" s="200"/>
      <c r="E69" s="227">
        <f>E34-(E68-E36)</f>
        <v>14383.25</v>
      </c>
      <c r="F69" s="227"/>
    </row>
    <row r="70" spans="1:9" ht="15.95" customHeight="1" x14ac:dyDescent="0.25">
      <c r="A70" s="200" t="s">
        <v>50</v>
      </c>
      <c r="B70" s="200"/>
      <c r="C70" s="200"/>
      <c r="D70" s="200"/>
      <c r="E70" s="227">
        <v>0</v>
      </c>
      <c r="F70" s="227"/>
    </row>
    <row r="71" spans="1:9" ht="15.95" customHeight="1" x14ac:dyDescent="0.25">
      <c r="A71" s="204" t="s">
        <v>51</v>
      </c>
      <c r="B71" s="204"/>
      <c r="C71" s="204"/>
      <c r="D71" s="204"/>
      <c r="E71" s="228">
        <f>E69-E70</f>
        <v>14383.25</v>
      </c>
      <c r="F71" s="228"/>
    </row>
    <row r="72" spans="1:9" x14ac:dyDescent="0.25">
      <c r="A72" s="223" t="s">
        <v>52</v>
      </c>
      <c r="B72" s="223"/>
      <c r="C72" s="223"/>
      <c r="D72" s="223"/>
      <c r="E72" s="223"/>
      <c r="F72" s="223"/>
    </row>
    <row r="73" spans="1:9" ht="22.5" customHeight="1" x14ac:dyDescent="0.25">
      <c r="A73" s="224"/>
      <c r="B73" s="224"/>
      <c r="C73" s="224"/>
      <c r="D73" s="224"/>
      <c r="E73" s="224"/>
      <c r="F73" s="224"/>
    </row>
    <row r="74" spans="1:9" s="36" customFormat="1" ht="9" customHeight="1" x14ac:dyDescent="0.2">
      <c r="A74" s="226" t="s">
        <v>71</v>
      </c>
      <c r="B74" s="226"/>
      <c r="C74" s="226"/>
      <c r="D74" s="226"/>
      <c r="E74" s="226"/>
      <c r="F74" s="226"/>
    </row>
    <row r="75" spans="1:9" s="36" customFormat="1" ht="7.5" customHeight="1" x14ac:dyDescent="0.2">
      <c r="A75" s="226"/>
      <c r="B75" s="226"/>
      <c r="C75" s="226"/>
      <c r="D75" s="226"/>
      <c r="E75" s="226"/>
      <c r="F75" s="226"/>
    </row>
    <row r="76" spans="1:9" s="36" customFormat="1" ht="12" x14ac:dyDescent="0.2">
      <c r="A76" s="74"/>
      <c r="B76" s="74"/>
      <c r="C76" s="74"/>
      <c r="D76" s="74"/>
      <c r="E76" s="74"/>
      <c r="F76" s="74"/>
    </row>
    <row r="77" spans="1:9" s="36" customFormat="1" ht="12" x14ac:dyDescent="0.2">
      <c r="A77" s="197" t="s">
        <v>62</v>
      </c>
      <c r="B77" s="197"/>
      <c r="C77" s="197"/>
      <c r="D77" s="197"/>
      <c r="E77" s="197"/>
      <c r="F77" s="197"/>
    </row>
    <row r="78" spans="1:9" s="36" customFormat="1" ht="12" x14ac:dyDescent="0.2">
      <c r="A78" s="74"/>
      <c r="B78" s="74"/>
      <c r="C78" s="74"/>
      <c r="D78" s="74"/>
      <c r="E78" s="74"/>
      <c r="F78" s="74"/>
    </row>
  </sheetData>
  <mergeCells count="57">
    <mergeCell ref="A72:F73"/>
    <mergeCell ref="A74:F75"/>
    <mergeCell ref="A77:F77"/>
    <mergeCell ref="A69:D69"/>
    <mergeCell ref="E69:F69"/>
    <mergeCell ref="A70:D70"/>
    <mergeCell ref="E70:F70"/>
    <mergeCell ref="A71:D71"/>
    <mergeCell ref="E71:F71"/>
    <mergeCell ref="A65:F65"/>
    <mergeCell ref="A66:F66"/>
    <mergeCell ref="A67:D67"/>
    <mergeCell ref="E67:F67"/>
    <mergeCell ref="A68:D68"/>
    <mergeCell ref="E68:F68"/>
    <mergeCell ref="B47:F47"/>
    <mergeCell ref="A35:C35"/>
    <mergeCell ref="E35:F35"/>
    <mergeCell ref="A36:C36"/>
    <mergeCell ref="E36:F36"/>
    <mergeCell ref="A37:C37"/>
    <mergeCell ref="E37:F37"/>
    <mergeCell ref="A38:F38"/>
    <mergeCell ref="A40:F40"/>
    <mergeCell ref="A45:A46"/>
    <mergeCell ref="B45:B46"/>
    <mergeCell ref="F45:F46"/>
    <mergeCell ref="A32:C32"/>
    <mergeCell ref="E32:F32"/>
    <mergeCell ref="A33:C33"/>
    <mergeCell ref="E33:F33"/>
    <mergeCell ref="A34:C34"/>
    <mergeCell ref="E34:F34"/>
    <mergeCell ref="A31:C31"/>
    <mergeCell ref="E31:F31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A30:C30"/>
    <mergeCell ref="E30:F30"/>
    <mergeCell ref="E20:F20"/>
    <mergeCell ref="A8:F8"/>
    <mergeCell ref="A9:F9"/>
    <mergeCell ref="A11:F11"/>
    <mergeCell ref="A13:C13"/>
    <mergeCell ref="A14:C14"/>
    <mergeCell ref="A15:C15"/>
    <mergeCell ref="A16:C16"/>
    <mergeCell ref="A17:F17"/>
    <mergeCell ref="A18:F18"/>
    <mergeCell ref="E19:F19"/>
  </mergeCells>
  <pageMargins left="0.31496062992125984" right="0.31496062992125984" top="0.59055118110236227" bottom="0.78740157480314965" header="0.31496062992125984" footer="0.31496062992125984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79"/>
  <sheetViews>
    <sheetView topLeftCell="A40" workbookViewId="0">
      <selection activeCell="D53" sqref="D53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6.42578125" bestFit="1" customWidth="1"/>
    <col min="4" max="4" width="15.85546875" bestFit="1" customWidth="1"/>
    <col min="5" max="5" width="16.5703125" bestFit="1" customWidth="1"/>
    <col min="6" max="6" width="15.85546875" bestFit="1" customWidth="1"/>
    <col min="7" max="7" width="9.28515625" bestFit="1" customWidth="1"/>
  </cols>
  <sheetData>
    <row r="8" spans="1:6" ht="23.25" x14ac:dyDescent="0.35">
      <c r="A8" s="196" t="s">
        <v>72</v>
      </c>
      <c r="B8" s="196"/>
      <c r="C8" s="196"/>
      <c r="D8" s="196"/>
      <c r="E8" s="196"/>
      <c r="F8" s="196"/>
    </row>
    <row r="9" spans="1:6" ht="30.75" customHeight="1" x14ac:dyDescent="0.25">
      <c r="A9" s="218" t="s">
        <v>27</v>
      </c>
      <c r="B9" s="219"/>
      <c r="C9" s="219"/>
      <c r="D9" s="219"/>
      <c r="E9" s="219"/>
      <c r="F9" s="219"/>
    </row>
    <row r="10" spans="1:6" x14ac:dyDescent="0.25">
      <c r="A10" s="83"/>
      <c r="B10" s="84"/>
      <c r="C10" s="84"/>
      <c r="D10" s="84"/>
      <c r="E10" s="84"/>
      <c r="F10" s="84"/>
    </row>
    <row r="11" spans="1:6" ht="138" customHeight="1" x14ac:dyDescent="0.25">
      <c r="A11" s="220" t="s">
        <v>58</v>
      </c>
      <c r="B11" s="221"/>
      <c r="C11" s="221"/>
      <c r="D11" s="221"/>
      <c r="E11" s="221"/>
      <c r="F11" s="221"/>
    </row>
    <row r="12" spans="1:6" x14ac:dyDescent="0.25">
      <c r="A12" s="85"/>
      <c r="B12" s="86"/>
      <c r="C12" s="86"/>
      <c r="D12" s="86"/>
      <c r="E12" s="86"/>
      <c r="F12" s="86"/>
    </row>
    <row r="13" spans="1:6" x14ac:dyDescent="0.25">
      <c r="A13" s="217" t="s">
        <v>28</v>
      </c>
      <c r="B13" s="217"/>
      <c r="C13" s="217"/>
      <c r="D13" s="82" t="s">
        <v>29</v>
      </c>
      <c r="E13" s="82" t="s">
        <v>30</v>
      </c>
      <c r="F13" s="82" t="s">
        <v>31</v>
      </c>
    </row>
    <row r="14" spans="1:6" x14ac:dyDescent="0.25">
      <c r="A14" s="214" t="s">
        <v>55</v>
      </c>
      <c r="B14" s="214"/>
      <c r="C14" s="214"/>
      <c r="D14" s="34" t="s">
        <v>73</v>
      </c>
      <c r="E14" s="11" t="s">
        <v>56</v>
      </c>
      <c r="F14" s="81">
        <v>647875.74</v>
      </c>
    </row>
    <row r="15" spans="1:6" x14ac:dyDescent="0.25">
      <c r="A15" s="214" t="s">
        <v>32</v>
      </c>
      <c r="B15" s="214"/>
      <c r="C15" s="214"/>
      <c r="D15" s="80"/>
      <c r="E15" s="80"/>
      <c r="F15" s="7"/>
    </row>
    <row r="16" spans="1:6" x14ac:dyDescent="0.25">
      <c r="A16" s="214" t="s">
        <v>32</v>
      </c>
      <c r="B16" s="214"/>
      <c r="C16" s="214"/>
      <c r="D16" s="80"/>
      <c r="E16" s="80"/>
      <c r="F16" s="7"/>
    </row>
    <row r="17" spans="1:7" x14ac:dyDescent="0.25">
      <c r="A17" s="229"/>
      <c r="B17" s="229"/>
      <c r="C17" s="229"/>
      <c r="D17" s="229"/>
      <c r="E17" s="229"/>
      <c r="F17" s="229"/>
      <c r="G17" s="3"/>
    </row>
    <row r="18" spans="1:7" x14ac:dyDescent="0.25">
      <c r="A18" s="217" t="s">
        <v>33</v>
      </c>
      <c r="B18" s="217"/>
      <c r="C18" s="217"/>
      <c r="D18" s="217"/>
      <c r="E18" s="217"/>
      <c r="F18" s="217"/>
    </row>
    <row r="19" spans="1:7" ht="27" x14ac:dyDescent="0.25">
      <c r="A19" s="82" t="s">
        <v>34</v>
      </c>
      <c r="B19" s="82" t="s">
        <v>35</v>
      </c>
      <c r="C19" s="82" t="s">
        <v>36</v>
      </c>
      <c r="D19" s="82" t="s">
        <v>37</v>
      </c>
      <c r="E19" s="217" t="s">
        <v>38</v>
      </c>
      <c r="F19" s="217"/>
    </row>
    <row r="20" spans="1:7" x14ac:dyDescent="0.25">
      <c r="A20" s="10">
        <v>43240</v>
      </c>
      <c r="B20" s="63">
        <v>55000</v>
      </c>
      <c r="C20" s="10">
        <v>43241</v>
      </c>
      <c r="D20" s="78">
        <v>473936</v>
      </c>
      <c r="E20" s="213">
        <v>55000</v>
      </c>
      <c r="F20" s="213"/>
    </row>
    <row r="21" spans="1:7" x14ac:dyDescent="0.25">
      <c r="A21" s="10"/>
      <c r="B21" s="16"/>
      <c r="C21" s="10"/>
      <c r="D21" s="9"/>
      <c r="E21" s="213"/>
      <c r="F21" s="213"/>
    </row>
    <row r="22" spans="1:7" x14ac:dyDescent="0.25">
      <c r="A22" s="78"/>
      <c r="B22" s="9"/>
      <c r="C22" s="78"/>
      <c r="D22" s="9"/>
      <c r="E22" s="213"/>
      <c r="F22" s="213"/>
    </row>
    <row r="23" spans="1:7" x14ac:dyDescent="0.25">
      <c r="A23" s="78"/>
      <c r="B23" s="9"/>
      <c r="C23" s="78"/>
      <c r="D23" s="9"/>
      <c r="E23" s="213"/>
      <c r="F23" s="213"/>
    </row>
    <row r="24" spans="1:7" x14ac:dyDescent="0.25">
      <c r="A24" s="78"/>
      <c r="B24" s="9"/>
      <c r="C24" s="78"/>
      <c r="D24" s="9"/>
      <c r="E24" s="213"/>
      <c r="F24" s="213"/>
    </row>
    <row r="25" spans="1:7" x14ac:dyDescent="0.25">
      <c r="A25" s="78"/>
      <c r="B25" s="9"/>
      <c r="C25" s="78"/>
      <c r="D25" s="9"/>
      <c r="E25" s="213"/>
      <c r="F25" s="213"/>
    </row>
    <row r="26" spans="1:7" x14ac:dyDescent="0.25">
      <c r="A26" s="78"/>
      <c r="B26" s="9"/>
      <c r="C26" s="78"/>
      <c r="D26" s="9"/>
      <c r="E26" s="213"/>
      <c r="F26" s="213"/>
    </row>
    <row r="27" spans="1:7" x14ac:dyDescent="0.25">
      <c r="A27" s="11"/>
      <c r="B27" s="12"/>
      <c r="C27" s="12"/>
      <c r="D27" s="11"/>
      <c r="E27" s="213"/>
      <c r="F27" s="213"/>
    </row>
    <row r="28" spans="1:7" x14ac:dyDescent="0.25">
      <c r="A28" s="11"/>
      <c r="B28" s="12"/>
      <c r="C28" s="12"/>
      <c r="D28" s="12"/>
      <c r="E28" s="213"/>
      <c r="F28" s="213"/>
    </row>
    <row r="29" spans="1:7" x14ac:dyDescent="0.25">
      <c r="A29" s="11"/>
      <c r="B29" s="12"/>
      <c r="C29" s="12"/>
      <c r="D29" s="12"/>
      <c r="E29" s="213"/>
      <c r="F29" s="213"/>
    </row>
    <row r="30" spans="1:7" x14ac:dyDescent="0.25">
      <c r="A30" s="208" t="s">
        <v>39</v>
      </c>
      <c r="B30" s="208"/>
      <c r="C30" s="208"/>
      <c r="D30" s="12"/>
      <c r="E30" s="213">
        <f>Abril!E71</f>
        <v>14383.25</v>
      </c>
      <c r="F30" s="213"/>
    </row>
    <row r="31" spans="1:7" x14ac:dyDescent="0.25">
      <c r="A31" s="208" t="s">
        <v>40</v>
      </c>
      <c r="B31" s="208"/>
      <c r="C31" s="208"/>
      <c r="D31" s="12"/>
      <c r="E31" s="213">
        <f>E20+E21</f>
        <v>55000</v>
      </c>
      <c r="F31" s="213"/>
    </row>
    <row r="32" spans="1:7" ht="18" customHeight="1" x14ac:dyDescent="0.25">
      <c r="A32" s="208" t="s">
        <v>41</v>
      </c>
      <c r="B32" s="208"/>
      <c r="C32" s="208"/>
      <c r="D32" s="12"/>
      <c r="E32" s="213">
        <v>70.510000000000005</v>
      </c>
      <c r="F32" s="213"/>
    </row>
    <row r="33" spans="1:6" x14ac:dyDescent="0.25">
      <c r="A33" s="208" t="s">
        <v>42</v>
      </c>
      <c r="B33" s="208"/>
      <c r="C33" s="208"/>
      <c r="D33" s="12"/>
      <c r="E33" s="213"/>
      <c r="F33" s="213"/>
    </row>
    <row r="34" spans="1:6" x14ac:dyDescent="0.25">
      <c r="A34" s="208" t="s">
        <v>43</v>
      </c>
      <c r="B34" s="208"/>
      <c r="C34" s="208"/>
      <c r="D34" s="12"/>
      <c r="E34" s="213">
        <f>E30+E31+E32+E33</f>
        <v>69453.759999999995</v>
      </c>
      <c r="F34" s="213"/>
    </row>
    <row r="35" spans="1:6" x14ac:dyDescent="0.25">
      <c r="A35" s="206"/>
      <c r="B35" s="206"/>
      <c r="C35" s="206"/>
      <c r="D35" s="13"/>
      <c r="E35" s="207"/>
      <c r="F35" s="207"/>
    </row>
    <row r="36" spans="1:6" x14ac:dyDescent="0.25">
      <c r="A36" s="208" t="s">
        <v>44</v>
      </c>
      <c r="B36" s="208"/>
      <c r="C36" s="208"/>
      <c r="D36" s="12"/>
      <c r="E36" s="209">
        <v>2156.0500000000002</v>
      </c>
      <c r="F36" s="209"/>
    </row>
    <row r="37" spans="1:6" x14ac:dyDescent="0.25">
      <c r="A37" s="225" t="s">
        <v>45</v>
      </c>
      <c r="B37" s="225"/>
      <c r="C37" s="225"/>
      <c r="D37" s="33"/>
      <c r="E37" s="213">
        <f>E34+E36</f>
        <v>71609.81</v>
      </c>
      <c r="F37" s="213"/>
    </row>
    <row r="38" spans="1:6" ht="67.5" customHeight="1" x14ac:dyDescent="0.25">
      <c r="A38" s="210" t="s">
        <v>63</v>
      </c>
      <c r="B38" s="211"/>
      <c r="C38" s="211"/>
      <c r="D38" s="211"/>
      <c r="E38" s="211"/>
      <c r="F38" s="211"/>
    </row>
    <row r="39" spans="1:6" x14ac:dyDescent="0.25">
      <c r="A39" s="87"/>
      <c r="B39" s="47"/>
      <c r="C39" s="47"/>
      <c r="D39" s="47"/>
      <c r="E39" s="47"/>
      <c r="F39" s="47"/>
    </row>
    <row r="40" spans="1:6" x14ac:dyDescent="0.25">
      <c r="A40" s="89"/>
      <c r="B40" s="47"/>
      <c r="C40" s="47"/>
      <c r="D40" s="47"/>
      <c r="E40" s="47"/>
      <c r="F40" s="47"/>
    </row>
    <row r="41" spans="1:6" x14ac:dyDescent="0.25">
      <c r="A41" s="212"/>
      <c r="B41" s="212"/>
      <c r="C41" s="212"/>
      <c r="D41" s="212"/>
      <c r="E41" s="212"/>
      <c r="F41" s="212"/>
    </row>
    <row r="42" spans="1:6" x14ac:dyDescent="0.25">
      <c r="A42" s="88"/>
      <c r="B42" s="18"/>
      <c r="C42" s="18"/>
      <c r="D42" s="18"/>
      <c r="E42" s="18"/>
      <c r="F42" s="18"/>
    </row>
    <row r="43" spans="1:6" x14ac:dyDescent="0.25">
      <c r="A43" s="88"/>
      <c r="B43" s="18"/>
      <c r="C43" s="18"/>
      <c r="D43" s="18"/>
      <c r="E43" s="18"/>
      <c r="F43" s="18"/>
    </row>
    <row r="44" spans="1:6" x14ac:dyDescent="0.25">
      <c r="A44" s="88"/>
      <c r="B44" s="18"/>
      <c r="C44" s="18"/>
      <c r="D44" s="18"/>
      <c r="E44" s="18"/>
      <c r="F44" s="18"/>
    </row>
    <row r="45" spans="1:6" x14ac:dyDescent="0.25">
      <c r="A45" s="88"/>
      <c r="B45" s="18"/>
      <c r="C45" s="18"/>
      <c r="D45" s="18"/>
      <c r="E45" s="18"/>
      <c r="F45" s="18"/>
    </row>
    <row r="46" spans="1:6" s="27" customFormat="1" ht="58.5" x14ac:dyDescent="0.15">
      <c r="A46" s="205" t="s">
        <v>0</v>
      </c>
      <c r="B46" s="205" t="s">
        <v>1</v>
      </c>
      <c r="C46" s="30" t="s">
        <v>2</v>
      </c>
      <c r="D46" s="30" t="s">
        <v>4</v>
      </c>
      <c r="E46" s="30" t="s">
        <v>6</v>
      </c>
      <c r="F46" s="205" t="s">
        <v>8</v>
      </c>
    </row>
    <row r="47" spans="1:6" s="27" customFormat="1" ht="9.75" x14ac:dyDescent="0.15">
      <c r="A47" s="205"/>
      <c r="B47" s="205"/>
      <c r="C47" s="31" t="s">
        <v>3</v>
      </c>
      <c r="D47" s="31" t="s">
        <v>5</v>
      </c>
      <c r="E47" s="31" t="s">
        <v>7</v>
      </c>
      <c r="F47" s="205"/>
    </row>
    <row r="48" spans="1:6" s="27" customFormat="1" ht="9.75" x14ac:dyDescent="0.15">
      <c r="A48" s="79"/>
      <c r="B48" s="205" t="s">
        <v>53</v>
      </c>
      <c r="C48" s="205"/>
      <c r="D48" s="205"/>
      <c r="E48" s="205"/>
      <c r="F48" s="205"/>
    </row>
    <row r="49" spans="1:6" ht="22.5" x14ac:dyDescent="0.25">
      <c r="A49" s="14" t="s">
        <v>9</v>
      </c>
      <c r="B49" s="29">
        <v>48725.65</v>
      </c>
      <c r="C49" s="29">
        <f>Abril!F48</f>
        <v>10044.6</v>
      </c>
      <c r="D49" s="29">
        <v>38234.74</v>
      </c>
      <c r="E49" s="29">
        <f>C49+D49</f>
        <v>48279.34</v>
      </c>
      <c r="F49" s="29">
        <v>10327.280000000001</v>
      </c>
    </row>
    <row r="50" spans="1:6" ht="22.5" x14ac:dyDescent="0.25">
      <c r="A50" s="41" t="s">
        <v>10</v>
      </c>
      <c r="B50" s="28">
        <v>0</v>
      </c>
      <c r="C50" s="28">
        <v>0</v>
      </c>
      <c r="D50" s="28">
        <v>685.72</v>
      </c>
      <c r="E50" s="28">
        <f t="shared" ref="E50:E65" si="0">C50+D50</f>
        <v>685.72</v>
      </c>
      <c r="F50" s="39">
        <v>0</v>
      </c>
    </row>
    <row r="51" spans="1:6" x14ac:dyDescent="0.25">
      <c r="A51" s="14" t="s">
        <v>11</v>
      </c>
      <c r="B51" s="28">
        <v>0</v>
      </c>
      <c r="C51" s="28">
        <v>0</v>
      </c>
      <c r="D51" s="28">
        <v>0</v>
      </c>
      <c r="E51" s="28">
        <f t="shared" si="0"/>
        <v>0</v>
      </c>
      <c r="F51" s="28">
        <v>0</v>
      </c>
    </row>
    <row r="52" spans="1:6" ht="22.5" x14ac:dyDescent="0.25">
      <c r="A52" s="14" t="s">
        <v>12</v>
      </c>
      <c r="B52" s="28">
        <v>0</v>
      </c>
      <c r="C52" s="28">
        <v>0</v>
      </c>
      <c r="D52" s="28">
        <v>0</v>
      </c>
      <c r="E52" s="28">
        <f t="shared" si="0"/>
        <v>0</v>
      </c>
      <c r="F52" s="28">
        <v>0</v>
      </c>
    </row>
    <row r="53" spans="1:6" x14ac:dyDescent="0.25">
      <c r="A53" s="14" t="s">
        <v>13</v>
      </c>
      <c r="B53" s="28">
        <v>0</v>
      </c>
      <c r="C53" s="28">
        <v>0</v>
      </c>
      <c r="D53" s="28">
        <v>0</v>
      </c>
      <c r="E53" s="28">
        <f t="shared" si="0"/>
        <v>0</v>
      </c>
      <c r="F53" s="28">
        <v>0</v>
      </c>
    </row>
    <row r="54" spans="1:6" ht="22.5" x14ac:dyDescent="0.25">
      <c r="A54" s="14" t="s">
        <v>14</v>
      </c>
      <c r="B54" s="28">
        <v>0</v>
      </c>
      <c r="C54" s="28">
        <v>0</v>
      </c>
      <c r="D54" s="28">
        <v>0</v>
      </c>
      <c r="E54" s="28">
        <f t="shared" si="0"/>
        <v>0</v>
      </c>
      <c r="F54" s="28">
        <v>0</v>
      </c>
    </row>
    <row r="55" spans="1:6" x14ac:dyDescent="0.25">
      <c r="A55" s="14" t="s">
        <v>15</v>
      </c>
      <c r="B55" s="28">
        <v>0</v>
      </c>
      <c r="C55" s="28">
        <v>0</v>
      </c>
      <c r="D55" s="28">
        <v>0</v>
      </c>
      <c r="E55" s="28">
        <f t="shared" si="0"/>
        <v>0</v>
      </c>
      <c r="F55" s="28">
        <v>0</v>
      </c>
    </row>
    <row r="56" spans="1:6" ht="22.5" x14ac:dyDescent="0.25">
      <c r="A56" s="14" t="s">
        <v>16</v>
      </c>
      <c r="B56" s="28">
        <v>0</v>
      </c>
      <c r="C56" s="28">
        <v>0</v>
      </c>
      <c r="D56" s="28">
        <v>0</v>
      </c>
      <c r="E56" s="28">
        <f t="shared" si="0"/>
        <v>0</v>
      </c>
      <c r="F56" s="28">
        <v>0</v>
      </c>
    </row>
    <row r="57" spans="1:6" x14ac:dyDescent="0.25">
      <c r="A57" s="14" t="s">
        <v>17</v>
      </c>
      <c r="B57" s="28">
        <v>0</v>
      </c>
      <c r="C57" s="28">
        <v>0</v>
      </c>
      <c r="D57" s="28">
        <v>0</v>
      </c>
      <c r="E57" s="28">
        <f t="shared" si="0"/>
        <v>0</v>
      </c>
      <c r="F57" s="28">
        <v>0</v>
      </c>
    </row>
    <row r="58" spans="1:6" x14ac:dyDescent="0.25">
      <c r="A58" s="14" t="s">
        <v>18</v>
      </c>
      <c r="B58" s="28">
        <v>0</v>
      </c>
      <c r="C58" s="28">
        <v>0</v>
      </c>
      <c r="D58" s="28">
        <v>0</v>
      </c>
      <c r="E58" s="28">
        <f t="shared" si="0"/>
        <v>0</v>
      </c>
      <c r="F58" s="28">
        <v>0</v>
      </c>
    </row>
    <row r="59" spans="1:6" x14ac:dyDescent="0.25">
      <c r="A59" s="14" t="s">
        <v>19</v>
      </c>
      <c r="B59" s="28">
        <v>0</v>
      </c>
      <c r="C59" s="28">
        <v>0</v>
      </c>
      <c r="D59" s="28">
        <v>0</v>
      </c>
      <c r="E59" s="28">
        <f t="shared" si="0"/>
        <v>0</v>
      </c>
      <c r="F59" s="28">
        <v>0</v>
      </c>
    </row>
    <row r="60" spans="1:6" x14ac:dyDescent="0.25">
      <c r="A60" s="14" t="s">
        <v>20</v>
      </c>
      <c r="B60" s="28">
        <v>0</v>
      </c>
      <c r="C60" s="28">
        <v>0</v>
      </c>
      <c r="D60" s="28">
        <v>0</v>
      </c>
      <c r="E60" s="28">
        <f t="shared" si="0"/>
        <v>0</v>
      </c>
      <c r="F60" s="28">
        <v>0</v>
      </c>
    </row>
    <row r="61" spans="1:6" ht="22.5" x14ac:dyDescent="0.25">
      <c r="A61" s="14" t="s">
        <v>21</v>
      </c>
      <c r="B61" s="28">
        <v>0</v>
      </c>
      <c r="C61" s="28">
        <v>0</v>
      </c>
      <c r="D61" s="28">
        <v>0</v>
      </c>
      <c r="E61" s="28">
        <f t="shared" si="0"/>
        <v>0</v>
      </c>
      <c r="F61" s="28">
        <v>0</v>
      </c>
    </row>
    <row r="62" spans="1:6" x14ac:dyDescent="0.25">
      <c r="A62" s="14" t="s">
        <v>22</v>
      </c>
      <c r="B62" s="28">
        <v>0</v>
      </c>
      <c r="C62" s="28">
        <v>0</v>
      </c>
      <c r="D62" s="28">
        <v>0</v>
      </c>
      <c r="E62" s="28">
        <f t="shared" si="0"/>
        <v>0</v>
      </c>
      <c r="F62" s="28">
        <v>0</v>
      </c>
    </row>
    <row r="63" spans="1:6" ht="22.5" x14ac:dyDescent="0.25">
      <c r="A63" s="41" t="s">
        <v>23</v>
      </c>
      <c r="B63" s="37">
        <v>177.82</v>
      </c>
      <c r="C63" s="28">
        <v>0</v>
      </c>
      <c r="D63" s="37">
        <f>B63</f>
        <v>177.82</v>
      </c>
      <c r="E63" s="37">
        <f t="shared" si="0"/>
        <v>177.82</v>
      </c>
      <c r="F63" s="39">
        <v>0</v>
      </c>
    </row>
    <row r="64" spans="1:6" x14ac:dyDescent="0.25">
      <c r="A64" s="14" t="s">
        <v>24</v>
      </c>
      <c r="B64" s="28">
        <v>0</v>
      </c>
      <c r="C64" s="28">
        <v>0</v>
      </c>
      <c r="D64" s="28">
        <v>0</v>
      </c>
      <c r="E64" s="28">
        <f t="shared" si="0"/>
        <v>0</v>
      </c>
      <c r="F64" s="28">
        <v>0</v>
      </c>
    </row>
    <row r="65" spans="1:9" x14ac:dyDescent="0.25">
      <c r="A65" s="15" t="s">
        <v>25</v>
      </c>
      <c r="B65" s="35">
        <f>SUM(B49:B64)</f>
        <v>48903.47</v>
      </c>
      <c r="C65" s="35">
        <f>SUM(C49:C64)</f>
        <v>10044.6</v>
      </c>
      <c r="D65" s="35">
        <f>SUM(D49:D64)</f>
        <v>39098.28</v>
      </c>
      <c r="E65" s="35">
        <f t="shared" si="0"/>
        <v>49142.879999999997</v>
      </c>
      <c r="F65" s="35">
        <f>SUM(F49:F64)</f>
        <v>10327.280000000001</v>
      </c>
    </row>
    <row r="66" spans="1:9" ht="117" customHeight="1" x14ac:dyDescent="0.25">
      <c r="A66" s="202" t="s">
        <v>26</v>
      </c>
      <c r="B66" s="203"/>
      <c r="C66" s="203"/>
      <c r="D66" s="203"/>
      <c r="E66" s="203"/>
      <c r="F66" s="203"/>
      <c r="I66" s="2"/>
    </row>
    <row r="67" spans="1:9" ht="15.95" customHeight="1" x14ac:dyDescent="0.25">
      <c r="A67" s="204" t="s">
        <v>46</v>
      </c>
      <c r="B67" s="204"/>
      <c r="C67" s="204"/>
      <c r="D67" s="204"/>
      <c r="E67" s="204"/>
      <c r="F67" s="204"/>
    </row>
    <row r="68" spans="1:9" ht="15.95" customHeight="1" x14ac:dyDescent="0.25">
      <c r="A68" s="200" t="s">
        <v>47</v>
      </c>
      <c r="B68" s="200"/>
      <c r="C68" s="200"/>
      <c r="D68" s="200"/>
      <c r="E68" s="227">
        <f>E37</f>
        <v>71609.81</v>
      </c>
      <c r="F68" s="227"/>
    </row>
    <row r="69" spans="1:9" ht="15.95" customHeight="1" x14ac:dyDescent="0.25">
      <c r="A69" s="200" t="s">
        <v>48</v>
      </c>
      <c r="B69" s="200"/>
      <c r="C69" s="200"/>
      <c r="D69" s="200"/>
      <c r="E69" s="227">
        <f>C65+D65</f>
        <v>49142.879999999997</v>
      </c>
      <c r="F69" s="227"/>
    </row>
    <row r="70" spans="1:9" ht="15.95" customHeight="1" x14ac:dyDescent="0.25">
      <c r="A70" s="200" t="s">
        <v>49</v>
      </c>
      <c r="B70" s="200"/>
      <c r="C70" s="200"/>
      <c r="D70" s="200"/>
      <c r="E70" s="227">
        <f>E34-(E69-E36)</f>
        <v>22466.93</v>
      </c>
      <c r="F70" s="227"/>
    </row>
    <row r="71" spans="1:9" ht="15.95" customHeight="1" x14ac:dyDescent="0.25">
      <c r="A71" s="200" t="s">
        <v>50</v>
      </c>
      <c r="B71" s="200"/>
      <c r="C71" s="200"/>
      <c r="D71" s="200"/>
      <c r="E71" s="227">
        <v>0</v>
      </c>
      <c r="F71" s="227"/>
    </row>
    <row r="72" spans="1:9" ht="15.95" customHeight="1" x14ac:dyDescent="0.25">
      <c r="A72" s="204" t="s">
        <v>51</v>
      </c>
      <c r="B72" s="204"/>
      <c r="C72" s="204"/>
      <c r="D72" s="204"/>
      <c r="E72" s="228">
        <f>E70-E71</f>
        <v>22466.93</v>
      </c>
      <c r="F72" s="228"/>
    </row>
    <row r="73" spans="1:9" x14ac:dyDescent="0.25">
      <c r="A73" s="223" t="s">
        <v>52</v>
      </c>
      <c r="B73" s="223"/>
      <c r="C73" s="223"/>
      <c r="D73" s="223"/>
      <c r="E73" s="223"/>
      <c r="F73" s="223"/>
    </row>
    <row r="74" spans="1:9" ht="22.5" customHeight="1" x14ac:dyDescent="0.25">
      <c r="A74" s="224"/>
      <c r="B74" s="224"/>
      <c r="C74" s="224"/>
      <c r="D74" s="224"/>
      <c r="E74" s="224"/>
      <c r="F74" s="224"/>
    </row>
    <row r="75" spans="1:9" s="36" customFormat="1" ht="9" customHeight="1" x14ac:dyDescent="0.2">
      <c r="A75" s="226" t="s">
        <v>74</v>
      </c>
      <c r="B75" s="226"/>
      <c r="C75" s="226"/>
      <c r="D75" s="226"/>
      <c r="E75" s="226"/>
      <c r="F75" s="226"/>
    </row>
    <row r="76" spans="1:9" s="36" customFormat="1" ht="7.5" customHeight="1" x14ac:dyDescent="0.2">
      <c r="A76" s="226"/>
      <c r="B76" s="226"/>
      <c r="C76" s="226"/>
      <c r="D76" s="226"/>
      <c r="E76" s="226"/>
      <c r="F76" s="226"/>
    </row>
    <row r="77" spans="1:9" s="36" customFormat="1" ht="12" x14ac:dyDescent="0.2">
      <c r="A77" s="77"/>
      <c r="B77" s="77"/>
      <c r="C77" s="77"/>
      <c r="D77" s="77"/>
      <c r="E77" s="77"/>
      <c r="F77" s="77"/>
    </row>
    <row r="78" spans="1:9" s="36" customFormat="1" ht="12" x14ac:dyDescent="0.2">
      <c r="A78" s="197" t="s">
        <v>62</v>
      </c>
      <c r="B78" s="197"/>
      <c r="C78" s="197"/>
      <c r="D78" s="197"/>
      <c r="E78" s="197"/>
      <c r="F78" s="197"/>
    </row>
    <row r="79" spans="1:9" s="36" customFormat="1" ht="12" x14ac:dyDescent="0.2">
      <c r="A79" s="77"/>
      <c r="B79" s="77"/>
      <c r="C79" s="77"/>
      <c r="D79" s="77"/>
      <c r="E79" s="77"/>
      <c r="F79" s="77"/>
    </row>
  </sheetData>
  <mergeCells count="57">
    <mergeCell ref="A15:C15"/>
    <mergeCell ref="A8:F8"/>
    <mergeCell ref="A9:F9"/>
    <mergeCell ref="A11:F11"/>
    <mergeCell ref="A13:C13"/>
    <mergeCell ref="A14:C14"/>
    <mergeCell ref="E27:F27"/>
    <mergeCell ref="A16:C16"/>
    <mergeCell ref="A17:F17"/>
    <mergeCell ref="A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8:F28"/>
    <mergeCell ref="E29:F29"/>
    <mergeCell ref="A30:C30"/>
    <mergeCell ref="E30:F30"/>
    <mergeCell ref="A31:C31"/>
    <mergeCell ref="E31:F31"/>
    <mergeCell ref="A32:C32"/>
    <mergeCell ref="E32:F32"/>
    <mergeCell ref="A33:C33"/>
    <mergeCell ref="E33:F33"/>
    <mergeCell ref="A34:C34"/>
    <mergeCell ref="E34:F34"/>
    <mergeCell ref="B48:F48"/>
    <mergeCell ref="A35:C35"/>
    <mergeCell ref="E35:F35"/>
    <mergeCell ref="A36:C36"/>
    <mergeCell ref="E36:F36"/>
    <mergeCell ref="A37:C37"/>
    <mergeCell ref="E37:F37"/>
    <mergeCell ref="A38:F38"/>
    <mergeCell ref="A41:F41"/>
    <mergeCell ref="A46:A47"/>
    <mergeCell ref="B46:B47"/>
    <mergeCell ref="F46:F47"/>
    <mergeCell ref="A66:F66"/>
    <mergeCell ref="A67:F67"/>
    <mergeCell ref="A68:D68"/>
    <mergeCell ref="E68:F68"/>
    <mergeCell ref="A69:D69"/>
    <mergeCell ref="E69:F69"/>
    <mergeCell ref="A73:F74"/>
    <mergeCell ref="A75:F76"/>
    <mergeCell ref="A78:F78"/>
    <mergeCell ref="A70:D70"/>
    <mergeCell ref="E70:F70"/>
    <mergeCell ref="A71:D71"/>
    <mergeCell ref="E71:F71"/>
    <mergeCell ref="A72:D72"/>
    <mergeCell ref="E72:F72"/>
  </mergeCells>
  <pageMargins left="0.11811023622047245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81"/>
  <sheetViews>
    <sheetView topLeftCell="A19" workbookViewId="0">
      <selection activeCell="A20" sqref="A20:F20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7" customWidth="1"/>
    <col min="4" max="4" width="15.85546875" bestFit="1" customWidth="1"/>
    <col min="5" max="5" width="16.5703125" bestFit="1" customWidth="1"/>
    <col min="6" max="6" width="15.85546875" bestFit="1" customWidth="1"/>
    <col min="7" max="7" width="9.28515625" bestFit="1" customWidth="1"/>
  </cols>
  <sheetData>
    <row r="8" spans="1:6" ht="23.25" x14ac:dyDescent="0.35">
      <c r="A8" s="196" t="s">
        <v>76</v>
      </c>
      <c r="B8" s="196"/>
      <c r="C8" s="196"/>
      <c r="D8" s="196"/>
      <c r="E8" s="196"/>
      <c r="F8" s="196"/>
    </row>
    <row r="9" spans="1:6" ht="27" customHeight="1" x14ac:dyDescent="0.25">
      <c r="A9" s="218" t="s">
        <v>27</v>
      </c>
      <c r="B9" s="219"/>
      <c r="C9" s="219"/>
      <c r="D9" s="219"/>
      <c r="E9" s="219"/>
      <c r="F9" s="219"/>
    </row>
    <row r="10" spans="1:6" x14ac:dyDescent="0.25">
      <c r="A10" s="96"/>
      <c r="B10" s="97"/>
      <c r="C10" s="97"/>
      <c r="D10" s="97"/>
      <c r="E10" s="97"/>
      <c r="F10" s="97"/>
    </row>
    <row r="11" spans="1:6" ht="135.75" customHeight="1" x14ac:dyDescent="0.25">
      <c r="A11" s="220" t="s">
        <v>58</v>
      </c>
      <c r="B11" s="221"/>
      <c r="C11" s="221"/>
      <c r="D11" s="221"/>
      <c r="E11" s="221"/>
      <c r="F11" s="221"/>
    </row>
    <row r="12" spans="1:6" x14ac:dyDescent="0.25">
      <c r="A12" s="98"/>
      <c r="B12" s="99"/>
      <c r="C12" s="99"/>
      <c r="D12" s="99"/>
      <c r="E12" s="99"/>
      <c r="F12" s="99"/>
    </row>
    <row r="13" spans="1:6" x14ac:dyDescent="0.25">
      <c r="A13" s="217" t="s">
        <v>28</v>
      </c>
      <c r="B13" s="217"/>
      <c r="C13" s="217"/>
      <c r="D13" s="95" t="s">
        <v>29</v>
      </c>
      <c r="E13" s="95" t="s">
        <v>30</v>
      </c>
      <c r="F13" s="95" t="s">
        <v>31</v>
      </c>
    </row>
    <row r="14" spans="1:6" x14ac:dyDescent="0.25">
      <c r="A14" s="214" t="s">
        <v>55</v>
      </c>
      <c r="B14" s="214"/>
      <c r="C14" s="214"/>
      <c r="D14" s="34">
        <v>43252</v>
      </c>
      <c r="E14" s="11" t="s">
        <v>56</v>
      </c>
      <c r="F14" s="94">
        <v>647875.74</v>
      </c>
    </row>
    <row r="15" spans="1:6" x14ac:dyDescent="0.25">
      <c r="A15" s="214" t="s">
        <v>32</v>
      </c>
      <c r="B15" s="214"/>
      <c r="C15" s="214"/>
      <c r="D15" s="93"/>
      <c r="E15" s="93"/>
      <c r="F15" s="7"/>
    </row>
    <row r="16" spans="1:6" x14ac:dyDescent="0.25">
      <c r="A16" s="214" t="s">
        <v>32</v>
      </c>
      <c r="B16" s="214"/>
      <c r="C16" s="214"/>
      <c r="D16" s="93"/>
      <c r="E16" s="93"/>
      <c r="F16" s="7"/>
    </row>
    <row r="17" spans="1:7" x14ac:dyDescent="0.25">
      <c r="A17" s="229"/>
      <c r="B17" s="229"/>
      <c r="C17" s="229"/>
      <c r="D17" s="229"/>
      <c r="E17" s="229"/>
      <c r="F17" s="229"/>
      <c r="G17" s="3"/>
    </row>
    <row r="18" spans="1:7" x14ac:dyDescent="0.25">
      <c r="A18" s="217" t="s">
        <v>33</v>
      </c>
      <c r="B18" s="217"/>
      <c r="C18" s="217"/>
      <c r="D18" s="217"/>
      <c r="E18" s="217"/>
      <c r="F18" s="217"/>
    </row>
    <row r="19" spans="1:7" ht="27" x14ac:dyDescent="0.25">
      <c r="A19" s="95" t="s">
        <v>34</v>
      </c>
      <c r="B19" s="95" t="s">
        <v>35</v>
      </c>
      <c r="C19" s="95" t="s">
        <v>36</v>
      </c>
      <c r="D19" s="95" t="s">
        <v>37</v>
      </c>
      <c r="E19" s="217" t="s">
        <v>38</v>
      </c>
      <c r="F19" s="217"/>
    </row>
    <row r="20" spans="1:7" x14ac:dyDescent="0.25">
      <c r="A20" s="10">
        <v>43271</v>
      </c>
      <c r="B20" s="63">
        <v>55000</v>
      </c>
      <c r="C20" s="10">
        <v>43271</v>
      </c>
      <c r="D20" s="91">
        <v>104531</v>
      </c>
      <c r="E20" s="213">
        <v>55000</v>
      </c>
      <c r="F20" s="213"/>
    </row>
    <row r="21" spans="1:7" x14ac:dyDescent="0.25">
      <c r="A21" s="10"/>
      <c r="B21" s="16"/>
      <c r="C21" s="10"/>
      <c r="D21" s="9"/>
      <c r="E21" s="213"/>
      <c r="F21" s="213"/>
    </row>
    <row r="22" spans="1:7" x14ac:dyDescent="0.25">
      <c r="A22" s="91"/>
      <c r="B22" s="9"/>
      <c r="C22" s="91"/>
      <c r="D22" s="9"/>
      <c r="E22" s="213"/>
      <c r="F22" s="213"/>
    </row>
    <row r="23" spans="1:7" x14ac:dyDescent="0.25">
      <c r="A23" s="91"/>
      <c r="B23" s="9"/>
      <c r="C23" s="91"/>
      <c r="D23" s="9"/>
      <c r="E23" s="213"/>
      <c r="F23" s="213"/>
    </row>
    <row r="24" spans="1:7" x14ac:dyDescent="0.25">
      <c r="A24" s="91"/>
      <c r="B24" s="9"/>
      <c r="C24" s="91"/>
      <c r="D24" s="9"/>
      <c r="E24" s="213"/>
      <c r="F24" s="213"/>
    </row>
    <row r="25" spans="1:7" x14ac:dyDescent="0.25">
      <c r="A25" s="91"/>
      <c r="B25" s="9"/>
      <c r="C25" s="91"/>
      <c r="D25" s="9"/>
      <c r="E25" s="213"/>
      <c r="F25" s="213"/>
    </row>
    <row r="26" spans="1:7" x14ac:dyDescent="0.25">
      <c r="A26" s="91"/>
      <c r="B26" s="9"/>
      <c r="C26" s="91"/>
      <c r="D26" s="9"/>
      <c r="E26" s="213"/>
      <c r="F26" s="213"/>
    </row>
    <row r="27" spans="1:7" x14ac:dyDescent="0.25">
      <c r="A27" s="11"/>
      <c r="B27" s="12"/>
      <c r="C27" s="12"/>
      <c r="D27" s="11"/>
      <c r="E27" s="213"/>
      <c r="F27" s="213"/>
    </row>
    <row r="28" spans="1:7" x14ac:dyDescent="0.25">
      <c r="A28" s="11"/>
      <c r="B28" s="12"/>
      <c r="C28" s="12"/>
      <c r="D28" s="12"/>
      <c r="E28" s="213"/>
      <c r="F28" s="213"/>
    </row>
    <row r="29" spans="1:7" x14ac:dyDescent="0.25">
      <c r="A29" s="11"/>
      <c r="B29" s="12"/>
      <c r="C29" s="12"/>
      <c r="D29" s="12"/>
      <c r="E29" s="213"/>
      <c r="F29" s="213"/>
    </row>
    <row r="30" spans="1:7" x14ac:dyDescent="0.25">
      <c r="A30" s="208" t="s">
        <v>39</v>
      </c>
      <c r="B30" s="208"/>
      <c r="C30" s="208"/>
      <c r="D30" s="12"/>
      <c r="E30" s="213">
        <f>Maio!E72</f>
        <v>22466.93</v>
      </c>
      <c r="F30" s="213"/>
    </row>
    <row r="31" spans="1:7" x14ac:dyDescent="0.25">
      <c r="A31" s="208" t="s">
        <v>40</v>
      </c>
      <c r="B31" s="208"/>
      <c r="C31" s="208"/>
      <c r="D31" s="12"/>
      <c r="E31" s="213">
        <f>E20+E21</f>
        <v>55000</v>
      </c>
      <c r="F31" s="213"/>
    </row>
    <row r="32" spans="1:7" ht="17.25" customHeight="1" x14ac:dyDescent="0.25">
      <c r="A32" s="208" t="s">
        <v>41</v>
      </c>
      <c r="B32" s="208"/>
      <c r="C32" s="208"/>
      <c r="D32" s="12"/>
      <c r="E32" s="213">
        <v>113.33</v>
      </c>
      <c r="F32" s="213"/>
    </row>
    <row r="33" spans="1:6" x14ac:dyDescent="0.25">
      <c r="A33" s="208" t="s">
        <v>42</v>
      </c>
      <c r="B33" s="208"/>
      <c r="C33" s="208"/>
      <c r="D33" s="12"/>
      <c r="E33" s="213">
        <v>0</v>
      </c>
      <c r="F33" s="213"/>
    </row>
    <row r="34" spans="1:6" x14ac:dyDescent="0.25">
      <c r="A34" s="208" t="s">
        <v>43</v>
      </c>
      <c r="B34" s="208"/>
      <c r="C34" s="208"/>
      <c r="D34" s="12"/>
      <c r="E34" s="213">
        <f>E30+E31+E32+E33</f>
        <v>77580.259999999995</v>
      </c>
      <c r="F34" s="213"/>
    </row>
    <row r="35" spans="1:6" x14ac:dyDescent="0.25">
      <c r="A35" s="206"/>
      <c r="B35" s="206"/>
      <c r="C35" s="206"/>
      <c r="D35" s="13"/>
      <c r="E35" s="207"/>
      <c r="F35" s="207"/>
    </row>
    <row r="36" spans="1:6" x14ac:dyDescent="0.25">
      <c r="A36" s="208" t="s">
        <v>44</v>
      </c>
      <c r="B36" s="208"/>
      <c r="C36" s="208"/>
      <c r="D36" s="12"/>
      <c r="E36" s="209">
        <v>2708.97</v>
      </c>
      <c r="F36" s="209"/>
    </row>
    <row r="37" spans="1:6" x14ac:dyDescent="0.25">
      <c r="A37" s="225" t="s">
        <v>45</v>
      </c>
      <c r="B37" s="225"/>
      <c r="C37" s="225"/>
      <c r="D37" s="33"/>
      <c r="E37" s="213">
        <f>E34+E36</f>
        <v>80289.23</v>
      </c>
      <c r="F37" s="213"/>
    </row>
    <row r="38" spans="1:6" ht="63.75" customHeight="1" x14ac:dyDescent="0.25">
      <c r="A38" s="210" t="s">
        <v>63</v>
      </c>
      <c r="B38" s="211"/>
      <c r="C38" s="211"/>
      <c r="D38" s="211"/>
      <c r="E38" s="211"/>
      <c r="F38" s="211"/>
    </row>
    <row r="39" spans="1:6" x14ac:dyDescent="0.25">
      <c r="A39" s="100"/>
      <c r="B39" s="47"/>
      <c r="C39" s="47"/>
      <c r="D39" s="47"/>
      <c r="E39" s="47"/>
      <c r="F39" s="47"/>
    </row>
    <row r="40" spans="1:6" x14ac:dyDescent="0.25">
      <c r="A40" s="100"/>
      <c r="B40" s="47"/>
      <c r="C40" s="47"/>
      <c r="D40" s="47"/>
      <c r="E40" s="47"/>
      <c r="F40" s="47"/>
    </row>
    <row r="41" spans="1:6" x14ac:dyDescent="0.25">
      <c r="A41" s="100"/>
      <c r="B41" s="47"/>
      <c r="C41" s="47"/>
      <c r="D41" s="47"/>
      <c r="E41" s="47"/>
      <c r="F41" s="47"/>
    </row>
    <row r="42" spans="1:6" x14ac:dyDescent="0.25">
      <c r="A42" s="100"/>
      <c r="B42" s="47"/>
      <c r="C42" s="47"/>
      <c r="D42" s="47"/>
      <c r="E42" s="47"/>
      <c r="F42" s="47"/>
    </row>
    <row r="43" spans="1:6" x14ac:dyDescent="0.25">
      <c r="A43" s="212"/>
      <c r="B43" s="212"/>
      <c r="C43" s="212"/>
      <c r="D43" s="212"/>
      <c r="E43" s="212"/>
      <c r="F43" s="212"/>
    </row>
    <row r="44" spans="1:6" x14ac:dyDescent="0.25">
      <c r="A44" s="101"/>
      <c r="B44" s="18"/>
      <c r="C44" s="18"/>
      <c r="D44" s="18"/>
      <c r="E44" s="18"/>
      <c r="F44" s="18"/>
    </row>
    <row r="45" spans="1:6" x14ac:dyDescent="0.25">
      <c r="A45" s="101"/>
      <c r="B45" s="18"/>
      <c r="C45" s="18"/>
      <c r="D45" s="18"/>
      <c r="E45" s="18"/>
      <c r="F45" s="18"/>
    </row>
    <row r="46" spans="1:6" x14ac:dyDescent="0.25">
      <c r="A46" s="101"/>
      <c r="B46" s="18"/>
      <c r="C46" s="18"/>
      <c r="D46" s="18"/>
      <c r="E46" s="18"/>
      <c r="F46" s="18"/>
    </row>
    <row r="47" spans="1:6" x14ac:dyDescent="0.25">
      <c r="A47" s="101"/>
      <c r="B47" s="18"/>
      <c r="C47" s="18"/>
      <c r="D47" s="18"/>
      <c r="E47" s="18"/>
      <c r="F47" s="18"/>
    </row>
    <row r="48" spans="1:6" s="27" customFormat="1" ht="58.5" x14ac:dyDescent="0.15">
      <c r="A48" s="205" t="s">
        <v>0</v>
      </c>
      <c r="B48" s="205" t="s">
        <v>1</v>
      </c>
      <c r="C48" s="30" t="s">
        <v>2</v>
      </c>
      <c r="D48" s="30" t="s">
        <v>4</v>
      </c>
      <c r="E48" s="30" t="s">
        <v>6</v>
      </c>
      <c r="F48" s="205" t="s">
        <v>8</v>
      </c>
    </row>
    <row r="49" spans="1:6" s="27" customFormat="1" ht="9.75" x14ac:dyDescent="0.15">
      <c r="A49" s="205"/>
      <c r="B49" s="205"/>
      <c r="C49" s="31" t="s">
        <v>3</v>
      </c>
      <c r="D49" s="31" t="s">
        <v>5</v>
      </c>
      <c r="E49" s="31" t="s">
        <v>7</v>
      </c>
      <c r="F49" s="205"/>
    </row>
    <row r="50" spans="1:6" s="27" customFormat="1" ht="9.75" x14ac:dyDescent="0.15">
      <c r="A50" s="92"/>
      <c r="B50" s="205" t="s">
        <v>53</v>
      </c>
      <c r="C50" s="205"/>
      <c r="D50" s="205"/>
      <c r="E50" s="205"/>
      <c r="F50" s="205"/>
    </row>
    <row r="51" spans="1:6" ht="22.5" x14ac:dyDescent="0.25">
      <c r="A51" s="14" t="s">
        <v>9</v>
      </c>
      <c r="B51" s="29">
        <v>52425.27</v>
      </c>
      <c r="C51" s="29">
        <v>10110.4</v>
      </c>
      <c r="D51" s="29">
        <v>39068.51</v>
      </c>
      <c r="E51" s="29">
        <f>C51+D51</f>
        <v>49178.91</v>
      </c>
      <c r="F51" s="29">
        <v>10999.9</v>
      </c>
    </row>
    <row r="52" spans="1:6" ht="22.5" x14ac:dyDescent="0.25">
      <c r="A52" s="41" t="s">
        <v>10</v>
      </c>
      <c r="B52" s="29">
        <v>16420.78</v>
      </c>
      <c r="C52" s="28">
        <v>0</v>
      </c>
      <c r="D52" s="29">
        <v>16420.78</v>
      </c>
      <c r="E52" s="29">
        <f t="shared" ref="E52:E67" si="0">C52+D52</f>
        <v>16420.78</v>
      </c>
      <c r="F52" s="39">
        <v>0</v>
      </c>
    </row>
    <row r="53" spans="1:6" x14ac:dyDescent="0.25">
      <c r="A53" s="14" t="s">
        <v>11</v>
      </c>
      <c r="B53" s="28">
        <v>0</v>
      </c>
      <c r="C53" s="28">
        <v>0</v>
      </c>
      <c r="D53" s="28">
        <v>0</v>
      </c>
      <c r="E53" s="28">
        <f t="shared" si="0"/>
        <v>0</v>
      </c>
      <c r="F53" s="28">
        <v>0</v>
      </c>
    </row>
    <row r="54" spans="1:6" ht="22.5" x14ac:dyDescent="0.25">
      <c r="A54" s="14" t="s">
        <v>12</v>
      </c>
      <c r="B54" s="28">
        <v>0</v>
      </c>
      <c r="C54" s="28">
        <v>0</v>
      </c>
      <c r="D54" s="28">
        <v>0</v>
      </c>
      <c r="E54" s="28">
        <f t="shared" si="0"/>
        <v>0</v>
      </c>
      <c r="F54" s="28">
        <v>0</v>
      </c>
    </row>
    <row r="55" spans="1:6" x14ac:dyDescent="0.25">
      <c r="A55" s="14" t="s">
        <v>13</v>
      </c>
      <c r="B55" s="28">
        <v>0</v>
      </c>
      <c r="C55" s="28">
        <v>0</v>
      </c>
      <c r="D55" s="28">
        <v>0</v>
      </c>
      <c r="E55" s="28">
        <f t="shared" si="0"/>
        <v>0</v>
      </c>
      <c r="F55" s="28">
        <v>0</v>
      </c>
    </row>
    <row r="56" spans="1:6" ht="22.5" x14ac:dyDescent="0.25">
      <c r="A56" s="14" t="s">
        <v>14</v>
      </c>
      <c r="B56" s="28">
        <v>0</v>
      </c>
      <c r="C56" s="28">
        <v>0</v>
      </c>
      <c r="D56" s="28">
        <v>0</v>
      </c>
      <c r="E56" s="28">
        <f t="shared" si="0"/>
        <v>0</v>
      </c>
      <c r="F56" s="28">
        <v>0</v>
      </c>
    </row>
    <row r="57" spans="1:6" x14ac:dyDescent="0.25">
      <c r="A57" s="14" t="s">
        <v>15</v>
      </c>
      <c r="B57" s="28">
        <v>0</v>
      </c>
      <c r="C57" s="28">
        <v>0</v>
      </c>
      <c r="D57" s="28">
        <v>0</v>
      </c>
      <c r="E57" s="28">
        <f t="shared" si="0"/>
        <v>0</v>
      </c>
      <c r="F57" s="28">
        <v>0</v>
      </c>
    </row>
    <row r="58" spans="1:6" ht="22.5" x14ac:dyDescent="0.25">
      <c r="A58" s="14" t="s">
        <v>16</v>
      </c>
      <c r="B58" s="28">
        <v>0</v>
      </c>
      <c r="C58" s="28">
        <v>0</v>
      </c>
      <c r="D58" s="28">
        <v>0</v>
      </c>
      <c r="E58" s="28">
        <f t="shared" si="0"/>
        <v>0</v>
      </c>
      <c r="F58" s="28">
        <v>0</v>
      </c>
    </row>
    <row r="59" spans="1:6" x14ac:dyDescent="0.25">
      <c r="A59" s="14" t="s">
        <v>17</v>
      </c>
      <c r="B59" s="28">
        <v>0</v>
      </c>
      <c r="C59" s="28">
        <v>0</v>
      </c>
      <c r="D59" s="28">
        <v>0</v>
      </c>
      <c r="E59" s="28">
        <f t="shared" si="0"/>
        <v>0</v>
      </c>
      <c r="F59" s="28">
        <v>0</v>
      </c>
    </row>
    <row r="60" spans="1:6" x14ac:dyDescent="0.25">
      <c r="A60" s="14" t="s">
        <v>18</v>
      </c>
      <c r="B60" s="28">
        <v>0</v>
      </c>
      <c r="C60" s="28">
        <v>0</v>
      </c>
      <c r="D60" s="28">
        <v>0</v>
      </c>
      <c r="E60" s="28">
        <f t="shared" si="0"/>
        <v>0</v>
      </c>
      <c r="F60" s="28">
        <v>0</v>
      </c>
    </row>
    <row r="61" spans="1:6" x14ac:dyDescent="0.25">
      <c r="A61" s="14" t="s">
        <v>19</v>
      </c>
      <c r="B61" s="28">
        <v>0</v>
      </c>
      <c r="C61" s="28">
        <v>0</v>
      </c>
      <c r="D61" s="28">
        <v>0</v>
      </c>
      <c r="E61" s="28">
        <f t="shared" si="0"/>
        <v>0</v>
      </c>
      <c r="F61" s="28">
        <v>0</v>
      </c>
    </row>
    <row r="62" spans="1:6" x14ac:dyDescent="0.25">
      <c r="A62" s="14" t="s">
        <v>20</v>
      </c>
      <c r="B62" s="28">
        <v>0</v>
      </c>
      <c r="C62" s="28">
        <v>0</v>
      </c>
      <c r="D62" s="28">
        <v>0</v>
      </c>
      <c r="E62" s="28">
        <f t="shared" si="0"/>
        <v>0</v>
      </c>
      <c r="F62" s="28">
        <v>0</v>
      </c>
    </row>
    <row r="63" spans="1:6" ht="22.5" x14ac:dyDescent="0.25">
      <c r="A63" s="14" t="s">
        <v>21</v>
      </c>
      <c r="B63" s="28">
        <v>0</v>
      </c>
      <c r="C63" s="28">
        <v>0</v>
      </c>
      <c r="D63" s="28">
        <v>0</v>
      </c>
      <c r="E63" s="28">
        <f t="shared" si="0"/>
        <v>0</v>
      </c>
      <c r="F63" s="28">
        <v>0</v>
      </c>
    </row>
    <row r="64" spans="1:6" x14ac:dyDescent="0.25">
      <c r="A64" s="14" t="s">
        <v>22</v>
      </c>
      <c r="B64" s="28">
        <v>0</v>
      </c>
      <c r="C64" s="28">
        <v>0</v>
      </c>
      <c r="D64" s="28">
        <v>0</v>
      </c>
      <c r="E64" s="28">
        <f t="shared" si="0"/>
        <v>0</v>
      </c>
      <c r="F64" s="28">
        <v>0</v>
      </c>
    </row>
    <row r="65" spans="1:9" ht="22.5" x14ac:dyDescent="0.25">
      <c r="A65" s="41" t="s">
        <v>23</v>
      </c>
      <c r="B65" s="37">
        <v>145.15</v>
      </c>
      <c r="C65" s="28">
        <v>0</v>
      </c>
      <c r="D65" s="37">
        <f>B65</f>
        <v>145.15</v>
      </c>
      <c r="E65" s="37">
        <f t="shared" si="0"/>
        <v>145.15</v>
      </c>
      <c r="F65" s="39">
        <v>0</v>
      </c>
    </row>
    <row r="66" spans="1:9" x14ac:dyDescent="0.25">
      <c r="A66" s="14" t="s">
        <v>24</v>
      </c>
      <c r="B66" s="28">
        <v>0</v>
      </c>
      <c r="C66" s="28">
        <v>0</v>
      </c>
      <c r="D66" s="28">
        <v>0</v>
      </c>
      <c r="E66" s="28">
        <f t="shared" si="0"/>
        <v>0</v>
      </c>
      <c r="F66" s="28">
        <v>0</v>
      </c>
    </row>
    <row r="67" spans="1:9" x14ac:dyDescent="0.25">
      <c r="A67" s="15" t="s">
        <v>25</v>
      </c>
      <c r="B67" s="35">
        <f>SUM(B51:B66)</f>
        <v>68991.199999999983</v>
      </c>
      <c r="C67" s="35">
        <f>SUM(C51:C66)</f>
        <v>10110.4</v>
      </c>
      <c r="D67" s="35">
        <f>SUM(D51:D66)</f>
        <v>55634.44</v>
      </c>
      <c r="E67" s="35">
        <f t="shared" si="0"/>
        <v>65744.84</v>
      </c>
      <c r="F67" s="35">
        <f>SUM(F51:F66)</f>
        <v>10999.9</v>
      </c>
    </row>
    <row r="68" spans="1:9" ht="117" customHeight="1" x14ac:dyDescent="0.25">
      <c r="A68" s="202" t="s">
        <v>26</v>
      </c>
      <c r="B68" s="203"/>
      <c r="C68" s="203"/>
      <c r="D68" s="203"/>
      <c r="E68" s="203"/>
      <c r="F68" s="203"/>
      <c r="I68" s="2"/>
    </row>
    <row r="69" spans="1:9" ht="15.95" customHeight="1" x14ac:dyDescent="0.25">
      <c r="A69" s="204" t="s">
        <v>46</v>
      </c>
      <c r="B69" s="204"/>
      <c r="C69" s="204"/>
      <c r="D69" s="204"/>
      <c r="E69" s="204"/>
      <c r="F69" s="204"/>
    </row>
    <row r="70" spans="1:9" ht="15.95" customHeight="1" x14ac:dyDescent="0.25">
      <c r="A70" s="200" t="s">
        <v>47</v>
      </c>
      <c r="B70" s="200"/>
      <c r="C70" s="200"/>
      <c r="D70" s="200"/>
      <c r="E70" s="227">
        <f>E37</f>
        <v>80289.23</v>
      </c>
      <c r="F70" s="227"/>
    </row>
    <row r="71" spans="1:9" ht="15.95" customHeight="1" x14ac:dyDescent="0.25">
      <c r="A71" s="200" t="s">
        <v>48</v>
      </c>
      <c r="B71" s="200"/>
      <c r="C71" s="200"/>
      <c r="D71" s="200"/>
      <c r="E71" s="227">
        <f>C67+D67</f>
        <v>65744.84</v>
      </c>
      <c r="F71" s="227"/>
    </row>
    <row r="72" spans="1:9" ht="15.95" customHeight="1" x14ac:dyDescent="0.25">
      <c r="A72" s="200" t="s">
        <v>49</v>
      </c>
      <c r="B72" s="200"/>
      <c r="C72" s="200"/>
      <c r="D72" s="200"/>
      <c r="E72" s="227">
        <f>E34-(E71-E36)</f>
        <v>14544.39</v>
      </c>
      <c r="F72" s="227"/>
    </row>
    <row r="73" spans="1:9" ht="15.95" customHeight="1" x14ac:dyDescent="0.25">
      <c r="A73" s="200" t="s">
        <v>50</v>
      </c>
      <c r="B73" s="200"/>
      <c r="C73" s="200"/>
      <c r="D73" s="200"/>
      <c r="E73" s="227">
        <v>0</v>
      </c>
      <c r="F73" s="227"/>
    </row>
    <row r="74" spans="1:9" ht="15.95" customHeight="1" x14ac:dyDescent="0.25">
      <c r="A74" s="204" t="s">
        <v>51</v>
      </c>
      <c r="B74" s="204"/>
      <c r="C74" s="204"/>
      <c r="D74" s="204"/>
      <c r="E74" s="228">
        <f>E72-E73</f>
        <v>14544.39</v>
      </c>
      <c r="F74" s="228"/>
    </row>
    <row r="75" spans="1:9" x14ac:dyDescent="0.25">
      <c r="A75" s="223" t="s">
        <v>52</v>
      </c>
      <c r="B75" s="223"/>
      <c r="C75" s="223"/>
      <c r="D75" s="223"/>
      <c r="E75" s="223"/>
      <c r="F75" s="223"/>
    </row>
    <row r="76" spans="1:9" ht="27" customHeight="1" x14ac:dyDescent="0.25">
      <c r="A76" s="224"/>
      <c r="B76" s="224"/>
      <c r="C76" s="224"/>
      <c r="D76" s="224"/>
      <c r="E76" s="224"/>
      <c r="F76" s="224"/>
    </row>
    <row r="77" spans="1:9" s="36" customFormat="1" ht="9" customHeight="1" x14ac:dyDescent="0.2">
      <c r="A77" s="226" t="s">
        <v>75</v>
      </c>
      <c r="B77" s="226"/>
      <c r="C77" s="226"/>
      <c r="D77" s="226"/>
      <c r="E77" s="226"/>
      <c r="F77" s="226"/>
    </row>
    <row r="78" spans="1:9" s="36" customFormat="1" ht="7.5" customHeight="1" x14ac:dyDescent="0.2">
      <c r="A78" s="226"/>
      <c r="B78" s="226"/>
      <c r="C78" s="226"/>
      <c r="D78" s="226"/>
      <c r="E78" s="226"/>
      <c r="F78" s="226"/>
    </row>
    <row r="79" spans="1:9" s="36" customFormat="1" ht="12" x14ac:dyDescent="0.2">
      <c r="A79" s="90"/>
      <c r="B79" s="90"/>
      <c r="C79" s="90"/>
      <c r="D79" s="90"/>
      <c r="E79" s="90"/>
      <c r="F79" s="90"/>
    </row>
    <row r="80" spans="1:9" s="36" customFormat="1" ht="12" x14ac:dyDescent="0.2">
      <c r="A80" s="197" t="s">
        <v>62</v>
      </c>
      <c r="B80" s="197"/>
      <c r="C80" s="197"/>
      <c r="D80" s="197"/>
      <c r="E80" s="197"/>
      <c r="F80" s="197"/>
    </row>
    <row r="81" spans="1:6" s="36" customFormat="1" ht="12" x14ac:dyDescent="0.2">
      <c r="A81" s="90"/>
      <c r="B81" s="90"/>
      <c r="C81" s="90"/>
      <c r="D81" s="90"/>
      <c r="E81" s="90"/>
      <c r="F81" s="90"/>
    </row>
  </sheetData>
  <mergeCells count="57">
    <mergeCell ref="A15:C15"/>
    <mergeCell ref="A8:F8"/>
    <mergeCell ref="A9:F9"/>
    <mergeCell ref="A11:F11"/>
    <mergeCell ref="A13:C13"/>
    <mergeCell ref="A14:C14"/>
    <mergeCell ref="E27:F27"/>
    <mergeCell ref="A16:C16"/>
    <mergeCell ref="A17:F17"/>
    <mergeCell ref="A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8:F28"/>
    <mergeCell ref="E29:F29"/>
    <mergeCell ref="A30:C30"/>
    <mergeCell ref="E30:F30"/>
    <mergeCell ref="A31:C31"/>
    <mergeCell ref="E31:F31"/>
    <mergeCell ref="A32:C32"/>
    <mergeCell ref="E32:F32"/>
    <mergeCell ref="A33:C33"/>
    <mergeCell ref="E33:F33"/>
    <mergeCell ref="A34:C34"/>
    <mergeCell ref="E34:F34"/>
    <mergeCell ref="B50:F50"/>
    <mergeCell ref="A35:C35"/>
    <mergeCell ref="E35:F35"/>
    <mergeCell ref="A36:C36"/>
    <mergeCell ref="E36:F36"/>
    <mergeCell ref="A37:C37"/>
    <mergeCell ref="E37:F37"/>
    <mergeCell ref="A38:F38"/>
    <mergeCell ref="A43:F43"/>
    <mergeCell ref="A48:A49"/>
    <mergeCell ref="B48:B49"/>
    <mergeCell ref="F48:F49"/>
    <mergeCell ref="A68:F68"/>
    <mergeCell ref="A69:F69"/>
    <mergeCell ref="A70:D70"/>
    <mergeCell ref="E70:F70"/>
    <mergeCell ref="A71:D71"/>
    <mergeCell ref="E71:F71"/>
    <mergeCell ref="A75:F76"/>
    <mergeCell ref="A77:F78"/>
    <mergeCell ref="A80:F80"/>
    <mergeCell ref="A72:D72"/>
    <mergeCell ref="E72:F72"/>
    <mergeCell ref="A73:D73"/>
    <mergeCell ref="E73:F73"/>
    <mergeCell ref="A74:D74"/>
    <mergeCell ref="E74:F74"/>
  </mergeCells>
  <pageMargins left="0.11811023622047245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81"/>
  <sheetViews>
    <sheetView topLeftCell="A22" workbookViewId="0">
      <selection activeCell="A20" sqref="A20:F20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7" customWidth="1"/>
    <col min="4" max="4" width="15.85546875" bestFit="1" customWidth="1"/>
    <col min="5" max="5" width="16.5703125" bestFit="1" customWidth="1"/>
    <col min="6" max="6" width="15.85546875" bestFit="1" customWidth="1"/>
    <col min="7" max="7" width="9.28515625" bestFit="1" customWidth="1"/>
  </cols>
  <sheetData>
    <row r="8" spans="1:6" ht="23.25" x14ac:dyDescent="0.35">
      <c r="A8" s="196" t="s">
        <v>77</v>
      </c>
      <c r="B8" s="196"/>
      <c r="C8" s="196"/>
      <c r="D8" s="196"/>
      <c r="E8" s="196"/>
      <c r="F8" s="196"/>
    </row>
    <row r="9" spans="1:6" ht="29.25" customHeight="1" x14ac:dyDescent="0.25">
      <c r="A9" s="218" t="s">
        <v>27</v>
      </c>
      <c r="B9" s="219"/>
      <c r="C9" s="219"/>
      <c r="D9" s="219"/>
      <c r="E9" s="219"/>
      <c r="F9" s="219"/>
    </row>
    <row r="10" spans="1:6" x14ac:dyDescent="0.25">
      <c r="A10" s="108"/>
      <c r="B10" s="109"/>
      <c r="C10" s="109"/>
      <c r="D10" s="109"/>
      <c r="E10" s="109"/>
      <c r="F10" s="109"/>
    </row>
    <row r="11" spans="1:6" ht="135" customHeight="1" x14ac:dyDescent="0.25">
      <c r="A11" s="220" t="s">
        <v>58</v>
      </c>
      <c r="B11" s="221"/>
      <c r="C11" s="221"/>
      <c r="D11" s="221"/>
      <c r="E11" s="221"/>
      <c r="F11" s="221"/>
    </row>
    <row r="12" spans="1:6" x14ac:dyDescent="0.25">
      <c r="A12" s="110"/>
      <c r="B12" s="111"/>
      <c r="C12" s="111"/>
      <c r="D12" s="111"/>
      <c r="E12" s="111"/>
      <c r="F12" s="111"/>
    </row>
    <row r="13" spans="1:6" x14ac:dyDescent="0.25">
      <c r="A13" s="217" t="s">
        <v>28</v>
      </c>
      <c r="B13" s="217"/>
      <c r="C13" s="217"/>
      <c r="D13" s="107" t="s">
        <v>29</v>
      </c>
      <c r="E13" s="107" t="s">
        <v>30</v>
      </c>
      <c r="F13" s="107" t="s">
        <v>31</v>
      </c>
    </row>
    <row r="14" spans="1:6" x14ac:dyDescent="0.25">
      <c r="A14" s="214" t="s">
        <v>55</v>
      </c>
      <c r="B14" s="214"/>
      <c r="C14" s="214"/>
      <c r="D14" s="34">
        <v>43282</v>
      </c>
      <c r="E14" s="11" t="s">
        <v>56</v>
      </c>
      <c r="F14" s="106">
        <v>647875.74</v>
      </c>
    </row>
    <row r="15" spans="1:6" x14ac:dyDescent="0.25">
      <c r="A15" s="214" t="s">
        <v>32</v>
      </c>
      <c r="B15" s="214"/>
      <c r="C15" s="214"/>
      <c r="D15" s="105"/>
      <c r="E15" s="105"/>
      <c r="F15" s="7"/>
    </row>
    <row r="16" spans="1:6" x14ac:dyDescent="0.25">
      <c r="A16" s="214" t="s">
        <v>32</v>
      </c>
      <c r="B16" s="214"/>
      <c r="C16" s="214"/>
      <c r="D16" s="105"/>
      <c r="E16" s="105"/>
      <c r="F16" s="7"/>
    </row>
    <row r="17" spans="1:7" x14ac:dyDescent="0.25">
      <c r="A17" s="229"/>
      <c r="B17" s="229"/>
      <c r="C17" s="229"/>
      <c r="D17" s="229"/>
      <c r="E17" s="229"/>
      <c r="F17" s="229"/>
      <c r="G17" s="3"/>
    </row>
    <row r="18" spans="1:7" x14ac:dyDescent="0.25">
      <c r="A18" s="217" t="s">
        <v>33</v>
      </c>
      <c r="B18" s="217"/>
      <c r="C18" s="217"/>
      <c r="D18" s="217"/>
      <c r="E18" s="217"/>
      <c r="F18" s="217"/>
    </row>
    <row r="19" spans="1:7" ht="27" x14ac:dyDescent="0.25">
      <c r="A19" s="107" t="s">
        <v>34</v>
      </c>
      <c r="B19" s="107" t="s">
        <v>35</v>
      </c>
      <c r="C19" s="107" t="s">
        <v>36</v>
      </c>
      <c r="D19" s="107" t="s">
        <v>37</v>
      </c>
      <c r="E19" s="217" t="s">
        <v>38</v>
      </c>
      <c r="F19" s="217"/>
    </row>
    <row r="20" spans="1:7" x14ac:dyDescent="0.25">
      <c r="A20" s="10">
        <v>43301</v>
      </c>
      <c r="B20" s="63">
        <v>55000</v>
      </c>
      <c r="C20" s="10">
        <v>43301</v>
      </c>
      <c r="D20" s="103">
        <v>225648</v>
      </c>
      <c r="E20" s="213">
        <v>62000</v>
      </c>
      <c r="F20" s="213"/>
    </row>
    <row r="21" spans="1:7" x14ac:dyDescent="0.25">
      <c r="A21" s="10"/>
      <c r="B21" s="16"/>
      <c r="C21" s="10"/>
      <c r="D21" s="9"/>
      <c r="E21" s="213"/>
      <c r="F21" s="213"/>
    </row>
    <row r="22" spans="1:7" x14ac:dyDescent="0.25">
      <c r="A22" s="103"/>
      <c r="B22" s="9"/>
      <c r="C22" s="103"/>
      <c r="D22" s="9"/>
      <c r="E22" s="213"/>
      <c r="F22" s="213"/>
    </row>
    <row r="23" spans="1:7" x14ac:dyDescent="0.25">
      <c r="A23" s="103"/>
      <c r="B23" s="9"/>
      <c r="C23" s="103"/>
      <c r="D23" s="9"/>
      <c r="E23" s="213"/>
      <c r="F23" s="213"/>
    </row>
    <row r="24" spans="1:7" x14ac:dyDescent="0.25">
      <c r="A24" s="103"/>
      <c r="B24" s="9"/>
      <c r="C24" s="103"/>
      <c r="D24" s="9"/>
      <c r="E24" s="213"/>
      <c r="F24" s="213"/>
    </row>
    <row r="25" spans="1:7" x14ac:dyDescent="0.25">
      <c r="A25" s="103"/>
      <c r="B25" s="9"/>
      <c r="C25" s="103"/>
      <c r="D25" s="9"/>
      <c r="E25" s="213"/>
      <c r="F25" s="213"/>
    </row>
    <row r="26" spans="1:7" x14ac:dyDescent="0.25">
      <c r="A26" s="103"/>
      <c r="B26" s="9"/>
      <c r="C26" s="103"/>
      <c r="D26" s="9"/>
      <c r="E26" s="213"/>
      <c r="F26" s="213"/>
    </row>
    <row r="27" spans="1:7" x14ac:dyDescent="0.25">
      <c r="A27" s="11"/>
      <c r="B27" s="12"/>
      <c r="C27" s="12"/>
      <c r="D27" s="11"/>
      <c r="E27" s="213"/>
      <c r="F27" s="213"/>
    </row>
    <row r="28" spans="1:7" x14ac:dyDescent="0.25">
      <c r="A28" s="11"/>
      <c r="B28" s="12"/>
      <c r="C28" s="12"/>
      <c r="D28" s="12"/>
      <c r="E28" s="213"/>
      <c r="F28" s="213"/>
    </row>
    <row r="29" spans="1:7" x14ac:dyDescent="0.25">
      <c r="A29" s="11"/>
      <c r="B29" s="12"/>
      <c r="C29" s="12"/>
      <c r="D29" s="12"/>
      <c r="E29" s="213"/>
      <c r="F29" s="213"/>
    </row>
    <row r="30" spans="1:7" x14ac:dyDescent="0.25">
      <c r="A30" s="208" t="s">
        <v>39</v>
      </c>
      <c r="B30" s="208"/>
      <c r="C30" s="208"/>
      <c r="D30" s="12"/>
      <c r="E30" s="213">
        <f>Junho!E74</f>
        <v>14544.39</v>
      </c>
      <c r="F30" s="213"/>
    </row>
    <row r="31" spans="1:7" x14ac:dyDescent="0.25">
      <c r="A31" s="208" t="s">
        <v>40</v>
      </c>
      <c r="B31" s="208"/>
      <c r="C31" s="208"/>
      <c r="D31" s="12"/>
      <c r="E31" s="213">
        <f>E20+E21</f>
        <v>62000</v>
      </c>
      <c r="F31" s="213"/>
    </row>
    <row r="32" spans="1:7" x14ac:dyDescent="0.25">
      <c r="A32" s="208" t="s">
        <v>41</v>
      </c>
      <c r="B32" s="208"/>
      <c r="C32" s="208"/>
      <c r="D32" s="12"/>
      <c r="E32" s="213">
        <v>95.58</v>
      </c>
      <c r="F32" s="213"/>
    </row>
    <row r="33" spans="1:6" x14ac:dyDescent="0.25">
      <c r="A33" s="208" t="s">
        <v>42</v>
      </c>
      <c r="B33" s="208"/>
      <c r="C33" s="208"/>
      <c r="D33" s="12"/>
      <c r="E33" s="213">
        <v>0</v>
      </c>
      <c r="F33" s="213"/>
    </row>
    <row r="34" spans="1:6" x14ac:dyDescent="0.25">
      <c r="A34" s="208" t="s">
        <v>43</v>
      </c>
      <c r="B34" s="208"/>
      <c r="C34" s="208"/>
      <c r="D34" s="12"/>
      <c r="E34" s="213">
        <f>E30+E31+E32+E33</f>
        <v>76639.97</v>
      </c>
      <c r="F34" s="213"/>
    </row>
    <row r="35" spans="1:6" x14ac:dyDescent="0.25">
      <c r="A35" s="206"/>
      <c r="B35" s="206"/>
      <c r="C35" s="206"/>
      <c r="D35" s="13"/>
      <c r="E35" s="207"/>
      <c r="F35" s="207"/>
    </row>
    <row r="36" spans="1:6" x14ac:dyDescent="0.25">
      <c r="A36" s="208" t="s">
        <v>44</v>
      </c>
      <c r="B36" s="208"/>
      <c r="C36" s="208"/>
      <c r="D36" s="12"/>
      <c r="E36" s="209">
        <v>2308.6</v>
      </c>
      <c r="F36" s="209"/>
    </row>
    <row r="37" spans="1:6" x14ac:dyDescent="0.25">
      <c r="A37" s="225" t="s">
        <v>45</v>
      </c>
      <c r="B37" s="225"/>
      <c r="C37" s="225"/>
      <c r="D37" s="33"/>
      <c r="E37" s="213">
        <f>E34+E36</f>
        <v>78948.570000000007</v>
      </c>
      <c r="F37" s="213"/>
    </row>
    <row r="38" spans="1:6" ht="52.5" customHeight="1" x14ac:dyDescent="0.25">
      <c r="A38" s="210" t="s">
        <v>63</v>
      </c>
      <c r="B38" s="211"/>
      <c r="C38" s="211"/>
      <c r="D38" s="211"/>
      <c r="E38" s="211"/>
      <c r="F38" s="211"/>
    </row>
    <row r="39" spans="1:6" x14ac:dyDescent="0.25">
      <c r="A39" s="112"/>
      <c r="B39" s="47"/>
      <c r="C39" s="47"/>
      <c r="D39" s="47"/>
      <c r="E39" s="47"/>
      <c r="F39" s="47"/>
    </row>
    <row r="40" spans="1:6" x14ac:dyDescent="0.25">
      <c r="A40" s="112"/>
      <c r="B40" s="47"/>
      <c r="C40" s="47"/>
      <c r="D40" s="47"/>
      <c r="E40" s="47"/>
      <c r="F40" s="47"/>
    </row>
    <row r="41" spans="1:6" x14ac:dyDescent="0.25">
      <c r="A41" s="112"/>
      <c r="B41" s="47"/>
      <c r="C41" s="47"/>
      <c r="D41" s="47"/>
      <c r="E41" s="47"/>
      <c r="F41" s="47"/>
    </row>
    <row r="42" spans="1:6" x14ac:dyDescent="0.25">
      <c r="A42" s="112"/>
      <c r="B42" s="47"/>
      <c r="C42" s="47"/>
      <c r="D42" s="47"/>
      <c r="E42" s="47"/>
      <c r="F42" s="47"/>
    </row>
    <row r="43" spans="1:6" x14ac:dyDescent="0.25">
      <c r="A43" s="212"/>
      <c r="B43" s="212"/>
      <c r="C43" s="212"/>
      <c r="D43" s="212"/>
      <c r="E43" s="212"/>
      <c r="F43" s="212"/>
    </row>
    <row r="44" spans="1:6" x14ac:dyDescent="0.25">
      <c r="A44" s="113"/>
      <c r="B44" s="18"/>
      <c r="C44" s="18"/>
      <c r="D44" s="18"/>
      <c r="E44" s="18"/>
      <c r="F44" s="18"/>
    </row>
    <row r="45" spans="1:6" x14ac:dyDescent="0.25">
      <c r="A45" s="113"/>
      <c r="B45" s="18"/>
      <c r="C45" s="18"/>
      <c r="D45" s="18"/>
      <c r="E45" s="18"/>
      <c r="F45" s="18"/>
    </row>
    <row r="46" spans="1:6" x14ac:dyDescent="0.25">
      <c r="A46" s="113"/>
      <c r="B46" s="18"/>
      <c r="C46" s="18"/>
      <c r="D46" s="18"/>
      <c r="E46" s="18"/>
      <c r="F46" s="18"/>
    </row>
    <row r="47" spans="1:6" x14ac:dyDescent="0.25">
      <c r="A47" s="113"/>
      <c r="B47" s="18"/>
      <c r="C47" s="18"/>
      <c r="D47" s="18"/>
      <c r="E47" s="18"/>
      <c r="F47" s="18"/>
    </row>
    <row r="48" spans="1:6" s="27" customFormat="1" ht="58.5" x14ac:dyDescent="0.15">
      <c r="A48" s="205" t="s">
        <v>0</v>
      </c>
      <c r="B48" s="205" t="s">
        <v>1</v>
      </c>
      <c r="C48" s="30" t="s">
        <v>2</v>
      </c>
      <c r="D48" s="30" t="s">
        <v>4</v>
      </c>
      <c r="E48" s="30" t="s">
        <v>6</v>
      </c>
      <c r="F48" s="205" t="s">
        <v>8</v>
      </c>
    </row>
    <row r="49" spans="1:6" s="27" customFormat="1" ht="9.75" x14ac:dyDescent="0.15">
      <c r="A49" s="205"/>
      <c r="B49" s="205"/>
      <c r="C49" s="31" t="s">
        <v>3</v>
      </c>
      <c r="D49" s="31" t="s">
        <v>5</v>
      </c>
      <c r="E49" s="31" t="s">
        <v>7</v>
      </c>
      <c r="F49" s="205"/>
    </row>
    <row r="50" spans="1:6" s="27" customFormat="1" ht="9.75" x14ac:dyDescent="0.15">
      <c r="A50" s="104"/>
      <c r="B50" s="205" t="s">
        <v>53</v>
      </c>
      <c r="C50" s="205"/>
      <c r="D50" s="205"/>
      <c r="E50" s="205"/>
      <c r="F50" s="205"/>
    </row>
    <row r="51" spans="1:6" ht="22.5" x14ac:dyDescent="0.25">
      <c r="A51" s="14" t="s">
        <v>9</v>
      </c>
      <c r="B51" s="29">
        <v>56227.95</v>
      </c>
      <c r="C51" s="29">
        <v>10805.22</v>
      </c>
      <c r="D51" s="29">
        <v>30510.76</v>
      </c>
      <c r="E51" s="29">
        <f>C51+D51</f>
        <v>41315.979999999996</v>
      </c>
      <c r="F51" s="37">
        <v>11188.93</v>
      </c>
    </row>
    <row r="52" spans="1:6" ht="22.5" x14ac:dyDescent="0.25">
      <c r="A52" s="41" t="s">
        <v>10</v>
      </c>
      <c r="B52" s="28">
        <v>0</v>
      </c>
      <c r="C52" s="28">
        <v>0</v>
      </c>
      <c r="D52" s="28">
        <v>0</v>
      </c>
      <c r="E52" s="28">
        <f t="shared" ref="E52:E67" si="0">C52+D52</f>
        <v>0</v>
      </c>
      <c r="F52" s="39">
        <v>0</v>
      </c>
    </row>
    <row r="53" spans="1:6" x14ac:dyDescent="0.25">
      <c r="A53" s="14" t="s">
        <v>11</v>
      </c>
      <c r="B53" s="28">
        <v>0</v>
      </c>
      <c r="C53" s="28">
        <v>0</v>
      </c>
      <c r="D53" s="28">
        <v>0</v>
      </c>
      <c r="E53" s="28">
        <f t="shared" si="0"/>
        <v>0</v>
      </c>
      <c r="F53" s="28">
        <v>0</v>
      </c>
    </row>
    <row r="54" spans="1:6" ht="22.5" x14ac:dyDescent="0.25">
      <c r="A54" s="14" t="s">
        <v>12</v>
      </c>
      <c r="B54" s="28">
        <v>0</v>
      </c>
      <c r="C54" s="28">
        <v>0</v>
      </c>
      <c r="D54" s="28">
        <v>0</v>
      </c>
      <c r="E54" s="28">
        <f t="shared" si="0"/>
        <v>0</v>
      </c>
      <c r="F54" s="28">
        <v>0</v>
      </c>
    </row>
    <row r="55" spans="1:6" x14ac:dyDescent="0.25">
      <c r="A55" s="14" t="s">
        <v>13</v>
      </c>
      <c r="B55" s="28">
        <v>0</v>
      </c>
      <c r="C55" s="28">
        <v>0</v>
      </c>
      <c r="D55" s="28">
        <v>0</v>
      </c>
      <c r="E55" s="28">
        <f t="shared" si="0"/>
        <v>0</v>
      </c>
      <c r="F55" s="28">
        <v>0</v>
      </c>
    </row>
    <row r="56" spans="1:6" ht="22.5" x14ac:dyDescent="0.25">
      <c r="A56" s="14" t="s">
        <v>14</v>
      </c>
      <c r="B56" s="28">
        <v>0</v>
      </c>
      <c r="C56" s="28">
        <v>0</v>
      </c>
      <c r="D56" s="28">
        <v>0</v>
      </c>
      <c r="E56" s="28">
        <f t="shared" si="0"/>
        <v>0</v>
      </c>
      <c r="F56" s="28">
        <v>0</v>
      </c>
    </row>
    <row r="57" spans="1:6" x14ac:dyDescent="0.25">
      <c r="A57" s="14" t="s">
        <v>15</v>
      </c>
      <c r="B57" s="28">
        <v>0</v>
      </c>
      <c r="C57" s="28">
        <v>0</v>
      </c>
      <c r="D57" s="28">
        <v>0</v>
      </c>
      <c r="E57" s="28">
        <f t="shared" si="0"/>
        <v>0</v>
      </c>
      <c r="F57" s="28">
        <v>0</v>
      </c>
    </row>
    <row r="58" spans="1:6" ht="22.5" x14ac:dyDescent="0.25">
      <c r="A58" s="14" t="s">
        <v>16</v>
      </c>
      <c r="B58" s="28">
        <v>0</v>
      </c>
      <c r="C58" s="28">
        <v>0</v>
      </c>
      <c r="D58" s="28">
        <v>0</v>
      </c>
      <c r="E58" s="28">
        <f t="shared" si="0"/>
        <v>0</v>
      </c>
      <c r="F58" s="28">
        <v>0</v>
      </c>
    </row>
    <row r="59" spans="1:6" x14ac:dyDescent="0.25">
      <c r="A59" s="14" t="s">
        <v>17</v>
      </c>
      <c r="B59" s="28">
        <v>0</v>
      </c>
      <c r="C59" s="28">
        <v>0</v>
      </c>
      <c r="D59" s="28">
        <v>0</v>
      </c>
      <c r="E59" s="28">
        <f t="shared" si="0"/>
        <v>0</v>
      </c>
      <c r="F59" s="28">
        <v>0</v>
      </c>
    </row>
    <row r="60" spans="1:6" x14ac:dyDescent="0.25">
      <c r="A60" s="14" t="s">
        <v>18</v>
      </c>
      <c r="B60" s="28">
        <v>0</v>
      </c>
      <c r="C60" s="28">
        <v>0</v>
      </c>
      <c r="D60" s="28">
        <v>0</v>
      </c>
      <c r="E60" s="28">
        <f t="shared" si="0"/>
        <v>0</v>
      </c>
      <c r="F60" s="28">
        <v>0</v>
      </c>
    </row>
    <row r="61" spans="1:6" x14ac:dyDescent="0.25">
      <c r="A61" s="14" t="s">
        <v>19</v>
      </c>
      <c r="B61" s="28">
        <v>0</v>
      </c>
      <c r="C61" s="28">
        <v>0</v>
      </c>
      <c r="D61" s="28">
        <v>0</v>
      </c>
      <c r="E61" s="28">
        <f t="shared" si="0"/>
        <v>0</v>
      </c>
      <c r="F61" s="28">
        <v>0</v>
      </c>
    </row>
    <row r="62" spans="1:6" x14ac:dyDescent="0.25">
      <c r="A62" s="14" t="s">
        <v>20</v>
      </c>
      <c r="B62" s="28">
        <v>0</v>
      </c>
      <c r="C62" s="28">
        <v>0</v>
      </c>
      <c r="D62" s="28">
        <v>0</v>
      </c>
      <c r="E62" s="28">
        <f t="shared" si="0"/>
        <v>0</v>
      </c>
      <c r="F62" s="28">
        <v>0</v>
      </c>
    </row>
    <row r="63" spans="1:6" ht="22.5" x14ac:dyDescent="0.25">
      <c r="A63" s="14" t="s">
        <v>21</v>
      </c>
      <c r="B63" s="28">
        <v>0</v>
      </c>
      <c r="C63" s="28">
        <v>0</v>
      </c>
      <c r="D63" s="28">
        <v>0</v>
      </c>
      <c r="E63" s="28">
        <f t="shared" si="0"/>
        <v>0</v>
      </c>
      <c r="F63" s="28">
        <v>0</v>
      </c>
    </row>
    <row r="64" spans="1:6" x14ac:dyDescent="0.25">
      <c r="A64" s="14" t="s">
        <v>22</v>
      </c>
      <c r="B64" s="28">
        <v>0</v>
      </c>
      <c r="C64" s="28">
        <v>0</v>
      </c>
      <c r="D64" s="28">
        <v>0</v>
      </c>
      <c r="E64" s="28">
        <f t="shared" si="0"/>
        <v>0</v>
      </c>
      <c r="F64" s="28">
        <v>0</v>
      </c>
    </row>
    <row r="65" spans="1:9" ht="22.5" x14ac:dyDescent="0.25">
      <c r="A65" s="41" t="s">
        <v>23</v>
      </c>
      <c r="B65" s="37">
        <v>177.61</v>
      </c>
      <c r="C65" s="28">
        <v>0</v>
      </c>
      <c r="D65" s="37">
        <f>B65</f>
        <v>177.61</v>
      </c>
      <c r="E65" s="37">
        <f t="shared" si="0"/>
        <v>177.61</v>
      </c>
      <c r="F65" s="39">
        <v>0</v>
      </c>
    </row>
    <row r="66" spans="1:9" x14ac:dyDescent="0.25">
      <c r="A66" s="14" t="s">
        <v>24</v>
      </c>
      <c r="B66" s="28">
        <v>0</v>
      </c>
      <c r="C66" s="28">
        <v>0</v>
      </c>
      <c r="D66" s="28">
        <v>0</v>
      </c>
      <c r="E66" s="28">
        <f t="shared" si="0"/>
        <v>0</v>
      </c>
      <c r="F66" s="28">
        <v>0</v>
      </c>
    </row>
    <row r="67" spans="1:9" x14ac:dyDescent="0.25">
      <c r="A67" s="15" t="s">
        <v>25</v>
      </c>
      <c r="B67" s="35">
        <f>SUM(B51:B66)</f>
        <v>56405.56</v>
      </c>
      <c r="C67" s="35">
        <f>SUM(C51:C66)</f>
        <v>10805.22</v>
      </c>
      <c r="D67" s="35">
        <f>SUM(D51:D66)</f>
        <v>30688.37</v>
      </c>
      <c r="E67" s="35">
        <f t="shared" si="0"/>
        <v>41493.589999999997</v>
      </c>
      <c r="F67" s="35">
        <f>SUM(F51:F66)</f>
        <v>11188.93</v>
      </c>
    </row>
    <row r="68" spans="1:9" ht="117" customHeight="1" x14ac:dyDescent="0.25">
      <c r="A68" s="202" t="s">
        <v>26</v>
      </c>
      <c r="B68" s="203"/>
      <c r="C68" s="203"/>
      <c r="D68" s="203"/>
      <c r="E68" s="203"/>
      <c r="F68" s="203"/>
      <c r="I68" s="2"/>
    </row>
    <row r="69" spans="1:9" ht="15.95" customHeight="1" x14ac:dyDescent="0.25">
      <c r="A69" s="204" t="s">
        <v>46</v>
      </c>
      <c r="B69" s="204"/>
      <c r="C69" s="204"/>
      <c r="D69" s="204"/>
      <c r="E69" s="204"/>
      <c r="F69" s="204"/>
    </row>
    <row r="70" spans="1:9" ht="15.95" customHeight="1" x14ac:dyDescent="0.25">
      <c r="A70" s="200" t="s">
        <v>47</v>
      </c>
      <c r="B70" s="200"/>
      <c r="C70" s="200"/>
      <c r="D70" s="200"/>
      <c r="E70" s="227">
        <f>E37</f>
        <v>78948.570000000007</v>
      </c>
      <c r="F70" s="227"/>
    </row>
    <row r="71" spans="1:9" ht="15.95" customHeight="1" x14ac:dyDescent="0.25">
      <c r="A71" s="200" t="s">
        <v>48</v>
      </c>
      <c r="B71" s="200"/>
      <c r="C71" s="200"/>
      <c r="D71" s="200"/>
      <c r="E71" s="227">
        <f>C67+D67</f>
        <v>41493.589999999997</v>
      </c>
      <c r="F71" s="227"/>
    </row>
    <row r="72" spans="1:9" ht="15.95" customHeight="1" x14ac:dyDescent="0.25">
      <c r="A72" s="200" t="s">
        <v>49</v>
      </c>
      <c r="B72" s="200"/>
      <c r="C72" s="200"/>
      <c r="D72" s="200"/>
      <c r="E72" s="227">
        <f>E34-(E71-E36)</f>
        <v>37454.980000000003</v>
      </c>
      <c r="F72" s="227"/>
    </row>
    <row r="73" spans="1:9" ht="15.95" customHeight="1" x14ac:dyDescent="0.25">
      <c r="A73" s="200" t="s">
        <v>50</v>
      </c>
      <c r="B73" s="200"/>
      <c r="C73" s="200"/>
      <c r="D73" s="200"/>
      <c r="E73" s="227">
        <v>0</v>
      </c>
      <c r="F73" s="227"/>
    </row>
    <row r="74" spans="1:9" ht="15.95" customHeight="1" x14ac:dyDescent="0.25">
      <c r="A74" s="204" t="s">
        <v>51</v>
      </c>
      <c r="B74" s="204"/>
      <c r="C74" s="204"/>
      <c r="D74" s="204"/>
      <c r="E74" s="228">
        <f>E72-E73</f>
        <v>37454.980000000003</v>
      </c>
      <c r="F74" s="228"/>
    </row>
    <row r="75" spans="1:9" x14ac:dyDescent="0.25">
      <c r="A75" s="223" t="s">
        <v>52</v>
      </c>
      <c r="B75" s="223"/>
      <c r="C75" s="223"/>
      <c r="D75" s="223"/>
      <c r="E75" s="223"/>
      <c r="F75" s="223"/>
    </row>
    <row r="76" spans="1:9" ht="27" customHeight="1" x14ac:dyDescent="0.25">
      <c r="A76" s="224"/>
      <c r="B76" s="224"/>
      <c r="C76" s="224"/>
      <c r="D76" s="224"/>
      <c r="E76" s="224"/>
      <c r="F76" s="224"/>
    </row>
    <row r="77" spans="1:9" s="36" customFormat="1" ht="9" customHeight="1" x14ac:dyDescent="0.2">
      <c r="A77" s="226" t="s">
        <v>78</v>
      </c>
      <c r="B77" s="226"/>
      <c r="C77" s="226"/>
      <c r="D77" s="226"/>
      <c r="E77" s="226"/>
      <c r="F77" s="226"/>
    </row>
    <row r="78" spans="1:9" s="36" customFormat="1" ht="7.5" customHeight="1" x14ac:dyDescent="0.2">
      <c r="A78" s="226"/>
      <c r="B78" s="226"/>
      <c r="C78" s="226"/>
      <c r="D78" s="226"/>
      <c r="E78" s="226"/>
      <c r="F78" s="226"/>
    </row>
    <row r="79" spans="1:9" s="36" customFormat="1" ht="12" x14ac:dyDescent="0.2">
      <c r="A79" s="102"/>
      <c r="B79" s="102"/>
      <c r="C79" s="102"/>
      <c r="D79" s="102"/>
      <c r="E79" s="102"/>
      <c r="F79" s="102"/>
    </row>
    <row r="80" spans="1:9" s="36" customFormat="1" ht="12" x14ac:dyDescent="0.2">
      <c r="A80" s="197" t="s">
        <v>62</v>
      </c>
      <c r="B80" s="197"/>
      <c r="C80" s="197"/>
      <c r="D80" s="197"/>
      <c r="E80" s="197"/>
      <c r="F80" s="197"/>
    </row>
    <row r="81" spans="1:6" s="36" customFormat="1" ht="12" x14ac:dyDescent="0.2">
      <c r="A81" s="102"/>
      <c r="B81" s="102"/>
      <c r="C81" s="102"/>
      <c r="D81" s="102"/>
      <c r="E81" s="102"/>
      <c r="F81" s="102"/>
    </row>
  </sheetData>
  <mergeCells count="57">
    <mergeCell ref="A15:C15"/>
    <mergeCell ref="A8:F8"/>
    <mergeCell ref="A9:F9"/>
    <mergeCell ref="A11:F11"/>
    <mergeCell ref="A13:C13"/>
    <mergeCell ref="A14:C14"/>
    <mergeCell ref="E27:F27"/>
    <mergeCell ref="A16:C16"/>
    <mergeCell ref="A17:F17"/>
    <mergeCell ref="A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8:F28"/>
    <mergeCell ref="E29:F29"/>
    <mergeCell ref="A30:C30"/>
    <mergeCell ref="E30:F30"/>
    <mergeCell ref="A31:C31"/>
    <mergeCell ref="E31:F31"/>
    <mergeCell ref="A32:C32"/>
    <mergeCell ref="E32:F32"/>
    <mergeCell ref="A33:C33"/>
    <mergeCell ref="E33:F33"/>
    <mergeCell ref="A34:C34"/>
    <mergeCell ref="E34:F34"/>
    <mergeCell ref="B50:F50"/>
    <mergeCell ref="A35:C35"/>
    <mergeCell ref="E35:F35"/>
    <mergeCell ref="A36:C36"/>
    <mergeCell ref="E36:F36"/>
    <mergeCell ref="A37:C37"/>
    <mergeCell ref="E37:F37"/>
    <mergeCell ref="A38:F38"/>
    <mergeCell ref="A43:F43"/>
    <mergeCell ref="A48:A49"/>
    <mergeCell ref="B48:B49"/>
    <mergeCell ref="F48:F49"/>
    <mergeCell ref="A68:F68"/>
    <mergeCell ref="A69:F69"/>
    <mergeCell ref="A70:D70"/>
    <mergeCell ref="E70:F70"/>
    <mergeCell ref="A71:D71"/>
    <mergeCell ref="E71:F71"/>
    <mergeCell ref="A75:F76"/>
    <mergeCell ref="A77:F78"/>
    <mergeCell ref="A80:F80"/>
    <mergeCell ref="A72:D72"/>
    <mergeCell ref="E72:F72"/>
    <mergeCell ref="A73:D73"/>
    <mergeCell ref="E73:F73"/>
    <mergeCell ref="A74:D74"/>
    <mergeCell ref="E74:F74"/>
  </mergeCells>
  <pageMargins left="0.31496062992125984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81"/>
  <sheetViews>
    <sheetView topLeftCell="A16" workbookViewId="0">
      <selection activeCell="A20" sqref="A20:F20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7" customWidth="1"/>
    <col min="4" max="4" width="15.85546875" bestFit="1" customWidth="1"/>
    <col min="5" max="5" width="16.5703125" bestFit="1" customWidth="1"/>
    <col min="6" max="6" width="15.85546875" bestFit="1" customWidth="1"/>
    <col min="7" max="7" width="9.28515625" bestFit="1" customWidth="1"/>
  </cols>
  <sheetData>
    <row r="8" spans="1:6" ht="23.25" x14ac:dyDescent="0.35">
      <c r="A8" s="196" t="s">
        <v>79</v>
      </c>
      <c r="B8" s="196"/>
      <c r="C8" s="196"/>
      <c r="D8" s="196"/>
      <c r="E8" s="196"/>
      <c r="F8" s="196"/>
    </row>
    <row r="9" spans="1:6" ht="24" customHeight="1" x14ac:dyDescent="0.25">
      <c r="A9" s="218" t="s">
        <v>27</v>
      </c>
      <c r="B9" s="219"/>
      <c r="C9" s="219"/>
      <c r="D9" s="219"/>
      <c r="E9" s="219"/>
      <c r="F9" s="219"/>
    </row>
    <row r="10" spans="1:6" x14ac:dyDescent="0.25">
      <c r="A10" s="120"/>
      <c r="B10" s="121"/>
      <c r="C10" s="121"/>
      <c r="D10" s="121"/>
      <c r="E10" s="121"/>
      <c r="F10" s="121"/>
    </row>
    <row r="11" spans="1:6" ht="138.75" customHeight="1" x14ac:dyDescent="0.25">
      <c r="A11" s="220" t="s">
        <v>58</v>
      </c>
      <c r="B11" s="221"/>
      <c r="C11" s="221"/>
      <c r="D11" s="221"/>
      <c r="E11" s="221"/>
      <c r="F11" s="221"/>
    </row>
    <row r="12" spans="1:6" x14ac:dyDescent="0.25">
      <c r="A12" s="122"/>
      <c r="B12" s="123"/>
      <c r="C12" s="123"/>
      <c r="D12" s="123"/>
      <c r="E12" s="123"/>
      <c r="F12" s="123"/>
    </row>
    <row r="13" spans="1:6" x14ac:dyDescent="0.25">
      <c r="A13" s="217" t="s">
        <v>28</v>
      </c>
      <c r="B13" s="217"/>
      <c r="C13" s="217"/>
      <c r="D13" s="119" t="s">
        <v>29</v>
      </c>
      <c r="E13" s="119" t="s">
        <v>30</v>
      </c>
      <c r="F13" s="119" t="s">
        <v>31</v>
      </c>
    </row>
    <row r="14" spans="1:6" x14ac:dyDescent="0.25">
      <c r="A14" s="214" t="s">
        <v>55</v>
      </c>
      <c r="B14" s="214"/>
      <c r="C14" s="214"/>
      <c r="D14" s="34">
        <v>43313</v>
      </c>
      <c r="E14" s="11" t="s">
        <v>56</v>
      </c>
      <c r="F14" s="118">
        <v>647875.74</v>
      </c>
    </row>
    <row r="15" spans="1:6" x14ac:dyDescent="0.25">
      <c r="A15" s="214" t="s">
        <v>81</v>
      </c>
      <c r="B15" s="214"/>
      <c r="C15" s="214"/>
      <c r="D15" s="34"/>
      <c r="E15" s="11"/>
      <c r="F15" s="7"/>
    </row>
    <row r="16" spans="1:6" x14ac:dyDescent="0.25">
      <c r="A16" s="214" t="s">
        <v>32</v>
      </c>
      <c r="B16" s="214"/>
      <c r="C16" s="214"/>
      <c r="D16" s="11"/>
      <c r="E16" s="117"/>
      <c r="F16" s="7"/>
    </row>
    <row r="17" spans="1:7" x14ac:dyDescent="0.25">
      <c r="A17" s="229"/>
      <c r="B17" s="229"/>
      <c r="C17" s="229"/>
      <c r="D17" s="229"/>
      <c r="E17" s="229"/>
      <c r="F17" s="229"/>
      <c r="G17" s="3"/>
    </row>
    <row r="18" spans="1:7" x14ac:dyDescent="0.25">
      <c r="A18" s="217" t="s">
        <v>33</v>
      </c>
      <c r="B18" s="217"/>
      <c r="C18" s="217"/>
      <c r="D18" s="217"/>
      <c r="E18" s="217"/>
      <c r="F18" s="217"/>
    </row>
    <row r="19" spans="1:7" ht="27" x14ac:dyDescent="0.25">
      <c r="A19" s="119" t="s">
        <v>34</v>
      </c>
      <c r="B19" s="119" t="s">
        <v>35</v>
      </c>
      <c r="C19" s="119" t="s">
        <v>36</v>
      </c>
      <c r="D19" s="119" t="s">
        <v>37</v>
      </c>
      <c r="E19" s="217" t="s">
        <v>38</v>
      </c>
      <c r="F19" s="217"/>
    </row>
    <row r="20" spans="1:7" x14ac:dyDescent="0.25">
      <c r="A20" s="10">
        <v>43332</v>
      </c>
      <c r="B20" s="63">
        <v>62000</v>
      </c>
      <c r="C20" s="10">
        <v>43332</v>
      </c>
      <c r="D20" s="115">
        <v>515313</v>
      </c>
      <c r="E20" s="213">
        <v>62000</v>
      </c>
      <c r="F20" s="213"/>
    </row>
    <row r="21" spans="1:7" x14ac:dyDescent="0.25">
      <c r="A21" s="10"/>
      <c r="B21" s="16"/>
      <c r="C21" s="10"/>
      <c r="D21" s="9"/>
      <c r="E21" s="213"/>
      <c r="F21" s="213"/>
    </row>
    <row r="22" spans="1:7" x14ac:dyDescent="0.25">
      <c r="A22" s="115"/>
      <c r="B22" s="9"/>
      <c r="C22" s="115"/>
      <c r="D22" s="9"/>
      <c r="E22" s="213"/>
      <c r="F22" s="213"/>
    </row>
    <row r="23" spans="1:7" x14ac:dyDescent="0.25">
      <c r="A23" s="115"/>
      <c r="B23" s="9"/>
      <c r="C23" s="115"/>
      <c r="D23" s="9"/>
      <c r="E23" s="213"/>
      <c r="F23" s="213"/>
    </row>
    <row r="24" spans="1:7" x14ac:dyDescent="0.25">
      <c r="A24" s="115"/>
      <c r="B24" s="9"/>
      <c r="C24" s="115"/>
      <c r="D24" s="9"/>
      <c r="E24" s="213"/>
      <c r="F24" s="213"/>
    </row>
    <row r="25" spans="1:7" x14ac:dyDescent="0.25">
      <c r="A25" s="115"/>
      <c r="B25" s="9"/>
      <c r="C25" s="115"/>
      <c r="D25" s="9"/>
      <c r="E25" s="213"/>
      <c r="F25" s="213"/>
    </row>
    <row r="26" spans="1:7" x14ac:dyDescent="0.25">
      <c r="A26" s="115"/>
      <c r="B26" s="9"/>
      <c r="C26" s="115"/>
      <c r="D26" s="9"/>
      <c r="E26" s="213"/>
      <c r="F26" s="213"/>
    </row>
    <row r="27" spans="1:7" x14ac:dyDescent="0.25">
      <c r="A27" s="11"/>
      <c r="B27" s="12"/>
      <c r="C27" s="12"/>
      <c r="D27" s="11"/>
      <c r="E27" s="213"/>
      <c r="F27" s="213"/>
    </row>
    <row r="28" spans="1:7" x14ac:dyDescent="0.25">
      <c r="A28" s="11"/>
      <c r="B28" s="12"/>
      <c r="C28" s="12"/>
      <c r="D28" s="12"/>
      <c r="E28" s="213"/>
      <c r="F28" s="213"/>
    </row>
    <row r="29" spans="1:7" x14ac:dyDescent="0.25">
      <c r="A29" s="11"/>
      <c r="B29" s="12"/>
      <c r="C29" s="12"/>
      <c r="D29" s="12"/>
      <c r="E29" s="213"/>
      <c r="F29" s="213"/>
    </row>
    <row r="30" spans="1:7" x14ac:dyDescent="0.25">
      <c r="A30" s="208" t="s">
        <v>39</v>
      </c>
      <c r="B30" s="208"/>
      <c r="C30" s="208"/>
      <c r="D30" s="12"/>
      <c r="E30" s="213">
        <f>Julho!E74</f>
        <v>37454.980000000003</v>
      </c>
      <c r="F30" s="213"/>
    </row>
    <row r="31" spans="1:7" x14ac:dyDescent="0.25">
      <c r="A31" s="208" t="s">
        <v>40</v>
      </c>
      <c r="B31" s="208"/>
      <c r="C31" s="208"/>
      <c r="D31" s="12"/>
      <c r="E31" s="213">
        <f>E20+E21</f>
        <v>62000</v>
      </c>
      <c r="F31" s="213"/>
    </row>
    <row r="32" spans="1:7" x14ac:dyDescent="0.25">
      <c r="A32" s="208" t="s">
        <v>41</v>
      </c>
      <c r="B32" s="208"/>
      <c r="C32" s="208"/>
      <c r="D32" s="12"/>
      <c r="E32" s="213">
        <v>210.58</v>
      </c>
      <c r="F32" s="213"/>
    </row>
    <row r="33" spans="1:6" x14ac:dyDescent="0.25">
      <c r="A33" s="208" t="s">
        <v>42</v>
      </c>
      <c r="B33" s="208"/>
      <c r="C33" s="208"/>
      <c r="D33" s="12"/>
      <c r="E33" s="213">
        <v>0</v>
      </c>
      <c r="F33" s="213"/>
    </row>
    <row r="34" spans="1:6" x14ac:dyDescent="0.25">
      <c r="A34" s="208" t="s">
        <v>43</v>
      </c>
      <c r="B34" s="208"/>
      <c r="C34" s="208"/>
      <c r="D34" s="12"/>
      <c r="E34" s="213">
        <f>E30+E31+E32+E33</f>
        <v>99665.560000000012</v>
      </c>
      <c r="F34" s="213"/>
    </row>
    <row r="35" spans="1:6" x14ac:dyDescent="0.25">
      <c r="A35" s="206"/>
      <c r="B35" s="206"/>
      <c r="C35" s="206"/>
      <c r="D35" s="13"/>
      <c r="E35" s="207"/>
      <c r="F35" s="207"/>
    </row>
    <row r="36" spans="1:6" x14ac:dyDescent="0.25">
      <c r="A36" s="208" t="s">
        <v>44</v>
      </c>
      <c r="B36" s="208"/>
      <c r="C36" s="208"/>
      <c r="D36" s="12"/>
      <c r="E36" s="209">
        <v>2398.98</v>
      </c>
      <c r="F36" s="209"/>
    </row>
    <row r="37" spans="1:6" x14ac:dyDescent="0.25">
      <c r="A37" s="225" t="s">
        <v>45</v>
      </c>
      <c r="B37" s="225"/>
      <c r="C37" s="225"/>
      <c r="D37" s="33"/>
      <c r="E37" s="213">
        <f>E34+E36</f>
        <v>102064.54000000001</v>
      </c>
      <c r="F37" s="213"/>
    </row>
    <row r="38" spans="1:6" ht="54.75" customHeight="1" x14ac:dyDescent="0.25">
      <c r="A38" s="210" t="s">
        <v>63</v>
      </c>
      <c r="B38" s="211"/>
      <c r="C38" s="211"/>
      <c r="D38" s="211"/>
      <c r="E38" s="211"/>
      <c r="F38" s="211"/>
    </row>
    <row r="39" spans="1:6" x14ac:dyDescent="0.25">
      <c r="A39" s="124"/>
      <c r="B39" s="47"/>
      <c r="C39" s="47"/>
      <c r="D39" s="47"/>
      <c r="E39" s="47"/>
      <c r="F39" s="47"/>
    </row>
    <row r="40" spans="1:6" x14ac:dyDescent="0.25">
      <c r="A40" s="124"/>
      <c r="B40" s="47"/>
      <c r="C40" s="47"/>
      <c r="D40" s="47"/>
      <c r="E40" s="47"/>
      <c r="F40" s="47"/>
    </row>
    <row r="41" spans="1:6" x14ac:dyDescent="0.25">
      <c r="A41" s="124"/>
      <c r="B41" s="47"/>
      <c r="C41" s="47"/>
      <c r="D41" s="47"/>
      <c r="E41" s="47"/>
      <c r="F41" s="47"/>
    </row>
    <row r="42" spans="1:6" x14ac:dyDescent="0.25">
      <c r="A42" s="124"/>
      <c r="B42" s="47"/>
      <c r="C42" s="47"/>
      <c r="D42" s="47"/>
      <c r="E42" s="47"/>
      <c r="F42" s="47"/>
    </row>
    <row r="43" spans="1:6" x14ac:dyDescent="0.25">
      <c r="A43" s="212"/>
      <c r="B43" s="212"/>
      <c r="C43" s="212"/>
      <c r="D43" s="212"/>
      <c r="E43" s="212"/>
      <c r="F43" s="212"/>
    </row>
    <row r="44" spans="1:6" x14ac:dyDescent="0.25">
      <c r="A44" s="125"/>
      <c r="B44" s="18"/>
      <c r="C44" s="18"/>
      <c r="D44" s="18"/>
      <c r="E44" s="18"/>
      <c r="F44" s="18"/>
    </row>
    <row r="45" spans="1:6" x14ac:dyDescent="0.25">
      <c r="A45" s="125"/>
      <c r="B45" s="18"/>
      <c r="C45" s="18"/>
      <c r="D45" s="18"/>
      <c r="E45" s="18"/>
      <c r="F45" s="18"/>
    </row>
    <row r="46" spans="1:6" x14ac:dyDescent="0.25">
      <c r="A46" s="125"/>
      <c r="B46" s="18"/>
      <c r="C46" s="18"/>
      <c r="D46" s="18"/>
      <c r="E46" s="18"/>
      <c r="F46" s="18"/>
    </row>
    <row r="47" spans="1:6" x14ac:dyDescent="0.25">
      <c r="A47" s="125"/>
      <c r="B47" s="18"/>
      <c r="C47" s="18"/>
      <c r="D47" s="18"/>
      <c r="E47" s="18"/>
      <c r="F47" s="18"/>
    </row>
    <row r="48" spans="1:6" s="27" customFormat="1" ht="58.5" x14ac:dyDescent="0.15">
      <c r="A48" s="205" t="s">
        <v>0</v>
      </c>
      <c r="B48" s="205" t="s">
        <v>1</v>
      </c>
      <c r="C48" s="30" t="s">
        <v>2</v>
      </c>
      <c r="D48" s="30" t="s">
        <v>4</v>
      </c>
      <c r="E48" s="30" t="s">
        <v>6</v>
      </c>
      <c r="F48" s="205" t="s">
        <v>8</v>
      </c>
    </row>
    <row r="49" spans="1:6" s="27" customFormat="1" ht="9.75" x14ac:dyDescent="0.15">
      <c r="A49" s="205"/>
      <c r="B49" s="205"/>
      <c r="C49" s="31" t="s">
        <v>3</v>
      </c>
      <c r="D49" s="31" t="s">
        <v>5</v>
      </c>
      <c r="E49" s="31" t="s">
        <v>7</v>
      </c>
      <c r="F49" s="205"/>
    </row>
    <row r="50" spans="1:6" s="27" customFormat="1" ht="9.75" x14ac:dyDescent="0.15">
      <c r="A50" s="116"/>
      <c r="B50" s="205" t="s">
        <v>53</v>
      </c>
      <c r="C50" s="205"/>
      <c r="D50" s="205"/>
      <c r="E50" s="205"/>
      <c r="F50" s="205"/>
    </row>
    <row r="51" spans="1:6" ht="22.5" x14ac:dyDescent="0.25">
      <c r="A51" s="14" t="s">
        <v>9</v>
      </c>
      <c r="B51" s="29">
        <v>51228.03</v>
      </c>
      <c r="C51" s="29">
        <v>10989.27</v>
      </c>
      <c r="D51" s="29">
        <v>40157.730000000003</v>
      </c>
      <c r="E51" s="29">
        <f>C51+D51</f>
        <v>51147</v>
      </c>
      <c r="F51" s="37">
        <v>10735.42</v>
      </c>
    </row>
    <row r="52" spans="1:6" ht="22.5" x14ac:dyDescent="0.25">
      <c r="A52" s="41" t="s">
        <v>10</v>
      </c>
      <c r="B52" s="28">
        <v>0</v>
      </c>
      <c r="C52" s="28">
        <v>0</v>
      </c>
      <c r="D52" s="28">
        <v>0</v>
      </c>
      <c r="E52" s="28">
        <f t="shared" ref="E52:E67" si="0">C52+D52</f>
        <v>0</v>
      </c>
      <c r="F52" s="39">
        <v>0</v>
      </c>
    </row>
    <row r="53" spans="1:6" x14ac:dyDescent="0.25">
      <c r="A53" s="14" t="s">
        <v>11</v>
      </c>
      <c r="B53" s="28">
        <v>0</v>
      </c>
      <c r="C53" s="28">
        <v>0</v>
      </c>
      <c r="D53" s="28">
        <v>0</v>
      </c>
      <c r="E53" s="28">
        <f t="shared" si="0"/>
        <v>0</v>
      </c>
      <c r="F53" s="28">
        <v>0</v>
      </c>
    </row>
    <row r="54" spans="1:6" ht="22.5" x14ac:dyDescent="0.25">
      <c r="A54" s="14" t="s">
        <v>12</v>
      </c>
      <c r="B54" s="28">
        <v>0</v>
      </c>
      <c r="C54" s="28">
        <v>0</v>
      </c>
      <c r="D54" s="28">
        <v>0</v>
      </c>
      <c r="E54" s="28">
        <f t="shared" si="0"/>
        <v>0</v>
      </c>
      <c r="F54" s="28">
        <v>0</v>
      </c>
    </row>
    <row r="55" spans="1:6" x14ac:dyDescent="0.25">
      <c r="A55" s="14" t="s">
        <v>13</v>
      </c>
      <c r="B55" s="28">
        <v>0</v>
      </c>
      <c r="C55" s="28">
        <v>0</v>
      </c>
      <c r="D55" s="28">
        <v>0</v>
      </c>
      <c r="E55" s="28">
        <f t="shared" si="0"/>
        <v>0</v>
      </c>
      <c r="F55" s="28">
        <v>0</v>
      </c>
    </row>
    <row r="56" spans="1:6" ht="22.5" x14ac:dyDescent="0.25">
      <c r="A56" s="14" t="s">
        <v>14</v>
      </c>
      <c r="B56" s="28">
        <v>0</v>
      </c>
      <c r="C56" s="28">
        <v>0</v>
      </c>
      <c r="D56" s="28">
        <v>0</v>
      </c>
      <c r="E56" s="28">
        <f t="shared" si="0"/>
        <v>0</v>
      </c>
      <c r="F56" s="28">
        <v>0</v>
      </c>
    </row>
    <row r="57" spans="1:6" x14ac:dyDescent="0.25">
      <c r="A57" s="14" t="s">
        <v>15</v>
      </c>
      <c r="B57" s="28">
        <v>0</v>
      </c>
      <c r="C57" s="28">
        <v>0</v>
      </c>
      <c r="D57" s="28">
        <v>0</v>
      </c>
      <c r="E57" s="28">
        <f t="shared" si="0"/>
        <v>0</v>
      </c>
      <c r="F57" s="28">
        <v>0</v>
      </c>
    </row>
    <row r="58" spans="1:6" ht="22.5" x14ac:dyDescent="0.25">
      <c r="A58" s="14" t="s">
        <v>16</v>
      </c>
      <c r="B58" s="28">
        <v>0</v>
      </c>
      <c r="C58" s="28">
        <v>0</v>
      </c>
      <c r="D58" s="28">
        <v>0</v>
      </c>
      <c r="E58" s="28">
        <f t="shared" si="0"/>
        <v>0</v>
      </c>
      <c r="F58" s="28">
        <v>0</v>
      </c>
    </row>
    <row r="59" spans="1:6" x14ac:dyDescent="0.25">
      <c r="A59" s="14" t="s">
        <v>17</v>
      </c>
      <c r="B59" s="28">
        <v>0</v>
      </c>
      <c r="C59" s="28">
        <v>0</v>
      </c>
      <c r="D59" s="28">
        <v>0</v>
      </c>
      <c r="E59" s="28">
        <f t="shared" si="0"/>
        <v>0</v>
      </c>
      <c r="F59" s="28">
        <v>0</v>
      </c>
    </row>
    <row r="60" spans="1:6" x14ac:dyDescent="0.25">
      <c r="A60" s="14" t="s">
        <v>18</v>
      </c>
      <c r="B60" s="28">
        <v>0</v>
      </c>
      <c r="C60" s="28">
        <v>0</v>
      </c>
      <c r="D60" s="28">
        <v>0</v>
      </c>
      <c r="E60" s="28">
        <f t="shared" si="0"/>
        <v>0</v>
      </c>
      <c r="F60" s="28">
        <v>0</v>
      </c>
    </row>
    <row r="61" spans="1:6" x14ac:dyDescent="0.25">
      <c r="A61" s="14" t="s">
        <v>19</v>
      </c>
      <c r="B61" s="28">
        <v>0</v>
      </c>
      <c r="C61" s="28">
        <v>0</v>
      </c>
      <c r="D61" s="28">
        <v>0</v>
      </c>
      <c r="E61" s="28">
        <f t="shared" si="0"/>
        <v>0</v>
      </c>
      <c r="F61" s="28">
        <v>0</v>
      </c>
    </row>
    <row r="62" spans="1:6" x14ac:dyDescent="0.25">
      <c r="A62" s="14" t="s">
        <v>20</v>
      </c>
      <c r="B62" s="28">
        <v>0</v>
      </c>
      <c r="C62" s="28">
        <v>0</v>
      </c>
      <c r="D62" s="28">
        <v>0</v>
      </c>
      <c r="E62" s="28">
        <f t="shared" si="0"/>
        <v>0</v>
      </c>
      <c r="F62" s="28">
        <v>0</v>
      </c>
    </row>
    <row r="63" spans="1:6" ht="22.5" x14ac:dyDescent="0.25">
      <c r="A63" s="14" t="s">
        <v>21</v>
      </c>
      <c r="B63" s="28">
        <v>0</v>
      </c>
      <c r="C63" s="28">
        <v>0</v>
      </c>
      <c r="D63" s="28">
        <v>0</v>
      </c>
      <c r="E63" s="28">
        <f t="shared" si="0"/>
        <v>0</v>
      </c>
      <c r="F63" s="28">
        <v>0</v>
      </c>
    </row>
    <row r="64" spans="1:6" x14ac:dyDescent="0.25">
      <c r="A64" s="14" t="s">
        <v>22</v>
      </c>
      <c r="B64" s="28">
        <v>0</v>
      </c>
      <c r="C64" s="28">
        <v>0</v>
      </c>
      <c r="D64" s="28">
        <v>0</v>
      </c>
      <c r="E64" s="28">
        <f t="shared" si="0"/>
        <v>0</v>
      </c>
      <c r="F64" s="28">
        <v>0</v>
      </c>
    </row>
    <row r="65" spans="1:9" ht="22.5" x14ac:dyDescent="0.25">
      <c r="A65" s="41" t="s">
        <v>23</v>
      </c>
      <c r="B65" s="37">
        <v>192.04</v>
      </c>
      <c r="C65" s="28">
        <v>0</v>
      </c>
      <c r="D65" s="37">
        <f>B65</f>
        <v>192.04</v>
      </c>
      <c r="E65" s="37">
        <f t="shared" si="0"/>
        <v>192.04</v>
      </c>
      <c r="F65" s="39">
        <v>0</v>
      </c>
    </row>
    <row r="66" spans="1:9" x14ac:dyDescent="0.25">
      <c r="A66" s="14" t="s">
        <v>24</v>
      </c>
      <c r="B66" s="28">
        <v>0</v>
      </c>
      <c r="C66" s="28">
        <v>0</v>
      </c>
      <c r="D66" s="28">
        <v>0</v>
      </c>
      <c r="E66" s="28">
        <f t="shared" si="0"/>
        <v>0</v>
      </c>
      <c r="F66" s="28">
        <v>0</v>
      </c>
    </row>
    <row r="67" spans="1:9" x14ac:dyDescent="0.25">
      <c r="A67" s="15" t="s">
        <v>25</v>
      </c>
      <c r="B67" s="35">
        <f>SUM(B51:B66)</f>
        <v>51420.07</v>
      </c>
      <c r="C67" s="35">
        <f>SUM(C51:C66)</f>
        <v>10989.27</v>
      </c>
      <c r="D67" s="35">
        <f>SUM(D51:D66)</f>
        <v>40349.770000000004</v>
      </c>
      <c r="E67" s="35">
        <f t="shared" si="0"/>
        <v>51339.040000000008</v>
      </c>
      <c r="F67" s="35">
        <f>SUM(F51:F66)</f>
        <v>10735.42</v>
      </c>
    </row>
    <row r="68" spans="1:9" ht="117" customHeight="1" x14ac:dyDescent="0.25">
      <c r="A68" s="202" t="s">
        <v>26</v>
      </c>
      <c r="B68" s="203"/>
      <c r="C68" s="203"/>
      <c r="D68" s="203"/>
      <c r="E68" s="203"/>
      <c r="F68" s="203"/>
      <c r="I68" s="2"/>
    </row>
    <row r="69" spans="1:9" ht="15.95" customHeight="1" x14ac:dyDescent="0.25">
      <c r="A69" s="204" t="s">
        <v>46</v>
      </c>
      <c r="B69" s="204"/>
      <c r="C69" s="204"/>
      <c r="D69" s="204"/>
      <c r="E69" s="204"/>
      <c r="F69" s="204"/>
    </row>
    <row r="70" spans="1:9" ht="15.95" customHeight="1" x14ac:dyDescent="0.25">
      <c r="A70" s="200" t="s">
        <v>47</v>
      </c>
      <c r="B70" s="200"/>
      <c r="C70" s="200"/>
      <c r="D70" s="200"/>
      <c r="E70" s="227">
        <f>E37</f>
        <v>102064.54000000001</v>
      </c>
      <c r="F70" s="227"/>
    </row>
    <row r="71" spans="1:9" ht="15.95" customHeight="1" x14ac:dyDescent="0.25">
      <c r="A71" s="200" t="s">
        <v>48</v>
      </c>
      <c r="B71" s="200"/>
      <c r="C71" s="200"/>
      <c r="D71" s="200"/>
      <c r="E71" s="227">
        <f>C67+D67</f>
        <v>51339.040000000008</v>
      </c>
      <c r="F71" s="227"/>
    </row>
    <row r="72" spans="1:9" ht="15.95" customHeight="1" x14ac:dyDescent="0.25">
      <c r="A72" s="200" t="s">
        <v>49</v>
      </c>
      <c r="B72" s="200"/>
      <c r="C72" s="200"/>
      <c r="D72" s="200"/>
      <c r="E72" s="227">
        <f>E34-(E71-E36)</f>
        <v>50725.500000000007</v>
      </c>
      <c r="F72" s="227"/>
    </row>
    <row r="73" spans="1:9" ht="15.95" customHeight="1" x14ac:dyDescent="0.25">
      <c r="A73" s="200" t="s">
        <v>50</v>
      </c>
      <c r="B73" s="200"/>
      <c r="C73" s="200"/>
      <c r="D73" s="200"/>
      <c r="E73" s="227">
        <v>0</v>
      </c>
      <c r="F73" s="227"/>
    </row>
    <row r="74" spans="1:9" ht="15.95" customHeight="1" x14ac:dyDescent="0.25">
      <c r="A74" s="204" t="s">
        <v>51</v>
      </c>
      <c r="B74" s="204"/>
      <c r="C74" s="204"/>
      <c r="D74" s="204"/>
      <c r="E74" s="228">
        <f>E72-E73</f>
        <v>50725.500000000007</v>
      </c>
      <c r="F74" s="228"/>
    </row>
    <row r="75" spans="1:9" x14ac:dyDescent="0.25">
      <c r="A75" s="223" t="s">
        <v>52</v>
      </c>
      <c r="B75" s="223"/>
      <c r="C75" s="223"/>
      <c r="D75" s="223"/>
      <c r="E75" s="223"/>
      <c r="F75" s="223"/>
    </row>
    <row r="76" spans="1:9" ht="27" customHeight="1" x14ac:dyDescent="0.25">
      <c r="A76" s="224"/>
      <c r="B76" s="224"/>
      <c r="C76" s="224"/>
      <c r="D76" s="224"/>
      <c r="E76" s="224"/>
      <c r="F76" s="224"/>
    </row>
    <row r="77" spans="1:9" s="36" customFormat="1" ht="9" customHeight="1" x14ac:dyDescent="0.2">
      <c r="A77" s="226" t="s">
        <v>80</v>
      </c>
      <c r="B77" s="226"/>
      <c r="C77" s="226"/>
      <c r="D77" s="226"/>
      <c r="E77" s="226"/>
      <c r="F77" s="226"/>
    </row>
    <row r="78" spans="1:9" s="36" customFormat="1" ht="7.5" customHeight="1" x14ac:dyDescent="0.2">
      <c r="A78" s="226"/>
      <c r="B78" s="226"/>
      <c r="C78" s="226"/>
      <c r="D78" s="226"/>
      <c r="E78" s="226"/>
      <c r="F78" s="226"/>
    </row>
    <row r="79" spans="1:9" s="36" customFormat="1" ht="12" x14ac:dyDescent="0.2">
      <c r="A79" s="114"/>
      <c r="B79" s="114"/>
      <c r="C79" s="114"/>
      <c r="D79" s="114"/>
      <c r="E79" s="114"/>
      <c r="F79" s="114"/>
    </row>
    <row r="80" spans="1:9" s="36" customFormat="1" ht="12" x14ac:dyDescent="0.2">
      <c r="A80" s="197" t="s">
        <v>62</v>
      </c>
      <c r="B80" s="197"/>
      <c r="C80" s="197"/>
      <c r="D80" s="197"/>
      <c r="E80" s="197"/>
      <c r="F80" s="197"/>
    </row>
    <row r="81" spans="1:6" s="36" customFormat="1" ht="12" x14ac:dyDescent="0.2">
      <c r="A81" s="114"/>
      <c r="B81" s="114"/>
      <c r="C81" s="114"/>
      <c r="D81" s="114"/>
      <c r="E81" s="114"/>
      <c r="F81" s="114"/>
    </row>
  </sheetData>
  <mergeCells count="57">
    <mergeCell ref="A15:C15"/>
    <mergeCell ref="A8:F8"/>
    <mergeCell ref="A9:F9"/>
    <mergeCell ref="A11:F11"/>
    <mergeCell ref="A13:C13"/>
    <mergeCell ref="A14:C14"/>
    <mergeCell ref="E27:F27"/>
    <mergeCell ref="A16:C16"/>
    <mergeCell ref="A17:F17"/>
    <mergeCell ref="A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8:F28"/>
    <mergeCell ref="E29:F29"/>
    <mergeCell ref="A30:C30"/>
    <mergeCell ref="E30:F30"/>
    <mergeCell ref="A31:C31"/>
    <mergeCell ref="E31:F31"/>
    <mergeCell ref="A32:C32"/>
    <mergeCell ref="E32:F32"/>
    <mergeCell ref="A33:C33"/>
    <mergeCell ref="E33:F33"/>
    <mergeCell ref="A34:C34"/>
    <mergeCell ref="E34:F34"/>
    <mergeCell ref="B50:F50"/>
    <mergeCell ref="A35:C35"/>
    <mergeCell ref="E35:F35"/>
    <mergeCell ref="A36:C36"/>
    <mergeCell ref="E36:F36"/>
    <mergeCell ref="A37:C37"/>
    <mergeCell ref="E37:F37"/>
    <mergeCell ref="A38:F38"/>
    <mergeCell ref="A43:F43"/>
    <mergeCell ref="A48:A49"/>
    <mergeCell ref="B48:B49"/>
    <mergeCell ref="F48:F49"/>
    <mergeCell ref="A68:F68"/>
    <mergeCell ref="A69:F69"/>
    <mergeCell ref="A70:D70"/>
    <mergeCell ref="E70:F70"/>
    <mergeCell ref="A71:D71"/>
    <mergeCell ref="E71:F71"/>
    <mergeCell ref="A75:F76"/>
    <mergeCell ref="A77:F78"/>
    <mergeCell ref="A80:F80"/>
    <mergeCell ref="A72:D72"/>
    <mergeCell ref="E72:F72"/>
    <mergeCell ref="A73:D73"/>
    <mergeCell ref="E73:F73"/>
    <mergeCell ref="A74:D74"/>
    <mergeCell ref="E74:F74"/>
  </mergeCells>
  <pageMargins left="0.31496062992125984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81"/>
  <sheetViews>
    <sheetView topLeftCell="A19" workbookViewId="0">
      <selection activeCell="A20" sqref="A20:F20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7" customWidth="1"/>
    <col min="4" max="4" width="15.85546875" bestFit="1" customWidth="1"/>
    <col min="5" max="5" width="16.5703125" bestFit="1" customWidth="1"/>
    <col min="6" max="6" width="15.85546875" bestFit="1" customWidth="1"/>
    <col min="7" max="7" width="9.28515625" bestFit="1" customWidth="1"/>
  </cols>
  <sheetData>
    <row r="8" spans="1:6" ht="23.25" x14ac:dyDescent="0.35">
      <c r="A8" s="196" t="s">
        <v>82</v>
      </c>
      <c r="B8" s="196"/>
      <c r="C8" s="196"/>
      <c r="D8" s="196"/>
      <c r="E8" s="196"/>
      <c r="F8" s="196"/>
    </row>
    <row r="9" spans="1:6" ht="24" customHeight="1" x14ac:dyDescent="0.25">
      <c r="A9" s="218" t="s">
        <v>27</v>
      </c>
      <c r="B9" s="219"/>
      <c r="C9" s="219"/>
      <c r="D9" s="219"/>
      <c r="E9" s="219"/>
      <c r="F9" s="219"/>
    </row>
    <row r="10" spans="1:6" x14ac:dyDescent="0.25">
      <c r="A10" s="132"/>
      <c r="B10" s="133"/>
      <c r="C10" s="133"/>
      <c r="D10" s="133"/>
      <c r="E10" s="133"/>
      <c r="F10" s="133"/>
    </row>
    <row r="11" spans="1:6" ht="138.75" customHeight="1" x14ac:dyDescent="0.25">
      <c r="A11" s="220" t="s">
        <v>58</v>
      </c>
      <c r="B11" s="221"/>
      <c r="C11" s="221"/>
      <c r="D11" s="221"/>
      <c r="E11" s="221"/>
      <c r="F11" s="221"/>
    </row>
    <row r="12" spans="1:6" x14ac:dyDescent="0.25">
      <c r="A12" s="134"/>
      <c r="B12" s="135"/>
      <c r="C12" s="135"/>
      <c r="D12" s="135"/>
      <c r="E12" s="135"/>
      <c r="F12" s="135"/>
    </row>
    <row r="13" spans="1:6" x14ac:dyDescent="0.25">
      <c r="A13" s="217" t="s">
        <v>28</v>
      </c>
      <c r="B13" s="217"/>
      <c r="C13" s="217"/>
      <c r="D13" s="131" t="s">
        <v>29</v>
      </c>
      <c r="E13" s="131" t="s">
        <v>30</v>
      </c>
      <c r="F13" s="131" t="s">
        <v>31</v>
      </c>
    </row>
    <row r="14" spans="1:6" x14ac:dyDescent="0.25">
      <c r="A14" s="214" t="s">
        <v>55</v>
      </c>
      <c r="B14" s="214"/>
      <c r="C14" s="214"/>
      <c r="D14" s="34">
        <v>43344</v>
      </c>
      <c r="E14" s="11" t="s">
        <v>56</v>
      </c>
      <c r="F14" s="130">
        <v>647875.74</v>
      </c>
    </row>
    <row r="15" spans="1:6" x14ac:dyDescent="0.25">
      <c r="A15" s="214" t="s">
        <v>81</v>
      </c>
      <c r="B15" s="214"/>
      <c r="C15" s="214"/>
      <c r="D15" s="34"/>
      <c r="E15" s="11"/>
      <c r="F15" s="7"/>
    </row>
    <row r="16" spans="1:6" x14ac:dyDescent="0.25">
      <c r="A16" s="214" t="s">
        <v>32</v>
      </c>
      <c r="B16" s="214"/>
      <c r="C16" s="214"/>
      <c r="D16" s="11"/>
      <c r="E16" s="129"/>
      <c r="F16" s="7"/>
    </row>
    <row r="17" spans="1:7" x14ac:dyDescent="0.25">
      <c r="A17" s="229"/>
      <c r="B17" s="229"/>
      <c r="C17" s="229"/>
      <c r="D17" s="229"/>
      <c r="E17" s="229"/>
      <c r="F17" s="229"/>
      <c r="G17" s="3"/>
    </row>
    <row r="18" spans="1:7" x14ac:dyDescent="0.25">
      <c r="A18" s="217" t="s">
        <v>33</v>
      </c>
      <c r="B18" s="217"/>
      <c r="C18" s="217"/>
      <c r="D18" s="217"/>
      <c r="E18" s="217"/>
      <c r="F18" s="217"/>
    </row>
    <row r="19" spans="1:7" ht="27" x14ac:dyDescent="0.25">
      <c r="A19" s="131" t="s">
        <v>34</v>
      </c>
      <c r="B19" s="131" t="s">
        <v>35</v>
      </c>
      <c r="C19" s="131" t="s">
        <v>36</v>
      </c>
      <c r="D19" s="131" t="s">
        <v>37</v>
      </c>
      <c r="E19" s="217" t="s">
        <v>38</v>
      </c>
      <c r="F19" s="217"/>
    </row>
    <row r="20" spans="1:7" x14ac:dyDescent="0.25">
      <c r="A20" s="10">
        <v>43363</v>
      </c>
      <c r="B20" s="63">
        <v>62000</v>
      </c>
      <c r="C20" s="10">
        <v>43363</v>
      </c>
      <c r="D20" s="127">
        <v>86836</v>
      </c>
      <c r="E20" s="213">
        <v>62000</v>
      </c>
      <c r="F20" s="213"/>
    </row>
    <row r="21" spans="1:7" x14ac:dyDescent="0.25">
      <c r="A21" s="10"/>
      <c r="B21" s="16"/>
      <c r="C21" s="10"/>
      <c r="D21" s="9"/>
      <c r="E21" s="213"/>
      <c r="F21" s="213"/>
    </row>
    <row r="22" spans="1:7" x14ac:dyDescent="0.25">
      <c r="A22" s="127"/>
      <c r="B22" s="9"/>
      <c r="C22" s="127"/>
      <c r="D22" s="9"/>
      <c r="E22" s="213"/>
      <c r="F22" s="213"/>
    </row>
    <row r="23" spans="1:7" x14ac:dyDescent="0.25">
      <c r="A23" s="127"/>
      <c r="B23" s="9"/>
      <c r="C23" s="127"/>
      <c r="D23" s="9"/>
      <c r="E23" s="213"/>
      <c r="F23" s="213"/>
    </row>
    <row r="24" spans="1:7" x14ac:dyDescent="0.25">
      <c r="A24" s="127"/>
      <c r="B24" s="9"/>
      <c r="C24" s="127"/>
      <c r="D24" s="9"/>
      <c r="E24" s="213"/>
      <c r="F24" s="213"/>
    </row>
    <row r="25" spans="1:7" x14ac:dyDescent="0.25">
      <c r="A25" s="127"/>
      <c r="B25" s="9"/>
      <c r="C25" s="127"/>
      <c r="D25" s="9"/>
      <c r="E25" s="213"/>
      <c r="F25" s="213"/>
    </row>
    <row r="26" spans="1:7" x14ac:dyDescent="0.25">
      <c r="A26" s="127"/>
      <c r="B26" s="9"/>
      <c r="C26" s="127"/>
      <c r="D26" s="9"/>
      <c r="E26" s="213"/>
      <c r="F26" s="213"/>
    </row>
    <row r="27" spans="1:7" x14ac:dyDescent="0.25">
      <c r="A27" s="11"/>
      <c r="B27" s="12"/>
      <c r="C27" s="12"/>
      <c r="D27" s="11"/>
      <c r="E27" s="213"/>
      <c r="F27" s="213"/>
    </row>
    <row r="28" spans="1:7" x14ac:dyDescent="0.25">
      <c r="A28" s="11"/>
      <c r="B28" s="12"/>
      <c r="C28" s="12"/>
      <c r="D28" s="12"/>
      <c r="E28" s="213"/>
      <c r="F28" s="213"/>
    </row>
    <row r="29" spans="1:7" x14ac:dyDescent="0.25">
      <c r="A29" s="11"/>
      <c r="B29" s="12"/>
      <c r="C29" s="12"/>
      <c r="D29" s="12"/>
      <c r="E29" s="213"/>
      <c r="F29" s="213"/>
    </row>
    <row r="30" spans="1:7" x14ac:dyDescent="0.25">
      <c r="A30" s="208" t="s">
        <v>39</v>
      </c>
      <c r="B30" s="208"/>
      <c r="C30" s="208"/>
      <c r="D30" s="12"/>
      <c r="E30" s="213">
        <f>Agosto!E74</f>
        <v>50725.500000000007</v>
      </c>
      <c r="F30" s="213"/>
    </row>
    <row r="31" spans="1:7" x14ac:dyDescent="0.25">
      <c r="A31" s="208" t="s">
        <v>40</v>
      </c>
      <c r="B31" s="208"/>
      <c r="C31" s="208"/>
      <c r="D31" s="12"/>
      <c r="E31" s="213">
        <f>E20+E21</f>
        <v>62000</v>
      </c>
      <c r="F31" s="213"/>
    </row>
    <row r="32" spans="1:7" x14ac:dyDescent="0.25">
      <c r="A32" s="208" t="s">
        <v>41</v>
      </c>
      <c r="B32" s="208"/>
      <c r="C32" s="208"/>
      <c r="D32" s="12"/>
      <c r="E32" s="213">
        <v>218.87</v>
      </c>
      <c r="F32" s="213"/>
    </row>
    <row r="33" spans="1:6" x14ac:dyDescent="0.25">
      <c r="A33" s="208" t="s">
        <v>42</v>
      </c>
      <c r="B33" s="208"/>
      <c r="C33" s="208"/>
      <c r="D33" s="12"/>
      <c r="E33" s="213">
        <v>0</v>
      </c>
      <c r="F33" s="213"/>
    </row>
    <row r="34" spans="1:6" x14ac:dyDescent="0.25">
      <c r="A34" s="208" t="s">
        <v>43</v>
      </c>
      <c r="B34" s="208"/>
      <c r="C34" s="208"/>
      <c r="D34" s="12"/>
      <c r="E34" s="213">
        <f>E30+E31+E32+E33</f>
        <v>112944.37</v>
      </c>
      <c r="F34" s="213"/>
    </row>
    <row r="35" spans="1:6" x14ac:dyDescent="0.25">
      <c r="A35" s="206"/>
      <c r="B35" s="206"/>
      <c r="C35" s="206"/>
      <c r="D35" s="13"/>
      <c r="E35" s="207"/>
      <c r="F35" s="207"/>
    </row>
    <row r="36" spans="1:6" x14ac:dyDescent="0.25">
      <c r="A36" s="208" t="s">
        <v>44</v>
      </c>
      <c r="B36" s="208"/>
      <c r="C36" s="208"/>
      <c r="D36" s="12"/>
      <c r="E36" s="209">
        <v>2382.92</v>
      </c>
      <c r="F36" s="209"/>
    </row>
    <row r="37" spans="1:6" x14ac:dyDescent="0.25">
      <c r="A37" s="225" t="s">
        <v>45</v>
      </c>
      <c r="B37" s="225"/>
      <c r="C37" s="225"/>
      <c r="D37" s="33"/>
      <c r="E37" s="213">
        <f>E34+E36</f>
        <v>115327.29</v>
      </c>
      <c r="F37" s="213"/>
    </row>
    <row r="38" spans="1:6" ht="54.75" customHeight="1" x14ac:dyDescent="0.25">
      <c r="A38" s="210" t="s">
        <v>63</v>
      </c>
      <c r="B38" s="211"/>
      <c r="C38" s="211"/>
      <c r="D38" s="211"/>
      <c r="E38" s="211"/>
      <c r="F38" s="211"/>
    </row>
    <row r="39" spans="1:6" x14ac:dyDescent="0.25">
      <c r="A39" s="136"/>
      <c r="B39" s="47"/>
      <c r="C39" s="47"/>
      <c r="D39" s="47"/>
      <c r="E39" s="47"/>
      <c r="F39" s="47"/>
    </row>
    <row r="40" spans="1:6" x14ac:dyDescent="0.25">
      <c r="A40" s="136"/>
      <c r="B40" s="47"/>
      <c r="C40" s="47"/>
      <c r="D40" s="47"/>
      <c r="E40" s="47"/>
      <c r="F40" s="47"/>
    </row>
    <row r="41" spans="1:6" x14ac:dyDescent="0.25">
      <c r="A41" s="136"/>
      <c r="B41" s="47"/>
      <c r="C41" s="47"/>
      <c r="D41" s="47"/>
      <c r="E41" s="47"/>
      <c r="F41" s="47"/>
    </row>
    <row r="42" spans="1:6" x14ac:dyDescent="0.25">
      <c r="A42" s="136"/>
      <c r="B42" s="47"/>
      <c r="C42" s="47"/>
      <c r="D42" s="47"/>
      <c r="E42" s="47"/>
      <c r="F42" s="47"/>
    </row>
    <row r="43" spans="1:6" x14ac:dyDescent="0.25">
      <c r="A43" s="212"/>
      <c r="B43" s="212"/>
      <c r="C43" s="212"/>
      <c r="D43" s="212"/>
      <c r="E43" s="212"/>
      <c r="F43" s="212"/>
    </row>
    <row r="44" spans="1:6" x14ac:dyDescent="0.25">
      <c r="A44" s="137"/>
      <c r="B44" s="18"/>
      <c r="C44" s="18"/>
      <c r="D44" s="18"/>
      <c r="E44" s="18"/>
      <c r="F44" s="18"/>
    </row>
    <row r="45" spans="1:6" x14ac:dyDescent="0.25">
      <c r="A45" s="137"/>
      <c r="B45" s="18"/>
      <c r="C45" s="18"/>
      <c r="D45" s="18"/>
      <c r="E45" s="18"/>
      <c r="F45" s="18"/>
    </row>
    <row r="46" spans="1:6" x14ac:dyDescent="0.25">
      <c r="A46" s="137"/>
      <c r="B46" s="18"/>
      <c r="C46" s="18"/>
      <c r="D46" s="18"/>
      <c r="E46" s="18"/>
      <c r="F46" s="18"/>
    </row>
    <row r="47" spans="1:6" x14ac:dyDescent="0.25">
      <c r="A47" s="137"/>
      <c r="B47" s="18"/>
      <c r="C47" s="18"/>
      <c r="D47" s="18"/>
      <c r="E47" s="18"/>
      <c r="F47" s="18"/>
    </row>
    <row r="48" spans="1:6" s="27" customFormat="1" ht="58.5" x14ac:dyDescent="0.15">
      <c r="A48" s="205" t="s">
        <v>0</v>
      </c>
      <c r="B48" s="205" t="s">
        <v>1</v>
      </c>
      <c r="C48" s="30" t="s">
        <v>2</v>
      </c>
      <c r="D48" s="30" t="s">
        <v>4</v>
      </c>
      <c r="E48" s="30" t="s">
        <v>6</v>
      </c>
      <c r="F48" s="205" t="s">
        <v>8</v>
      </c>
    </row>
    <row r="49" spans="1:6" s="27" customFormat="1" ht="9.75" x14ac:dyDescent="0.15">
      <c r="A49" s="205"/>
      <c r="B49" s="205"/>
      <c r="C49" s="31" t="s">
        <v>3</v>
      </c>
      <c r="D49" s="31" t="s">
        <v>5</v>
      </c>
      <c r="E49" s="31" t="s">
        <v>7</v>
      </c>
      <c r="F49" s="205"/>
    </row>
    <row r="50" spans="1:6" s="27" customFormat="1" ht="9.75" x14ac:dyDescent="0.15">
      <c r="A50" s="128"/>
      <c r="B50" s="205" t="s">
        <v>53</v>
      </c>
      <c r="C50" s="205"/>
      <c r="D50" s="205"/>
      <c r="E50" s="205"/>
      <c r="F50" s="205"/>
    </row>
    <row r="51" spans="1:6" ht="22.5" x14ac:dyDescent="0.25">
      <c r="A51" s="14" t="s">
        <v>9</v>
      </c>
      <c r="B51" s="29">
        <v>51150.78</v>
      </c>
      <c r="C51" s="29">
        <v>10735.42</v>
      </c>
      <c r="D51" s="29">
        <v>40422.959999999999</v>
      </c>
      <c r="E51" s="29">
        <f>C51+D51</f>
        <v>51158.38</v>
      </c>
      <c r="F51" s="37">
        <v>10727.82</v>
      </c>
    </row>
    <row r="52" spans="1:6" ht="22.5" x14ac:dyDescent="0.25">
      <c r="A52" s="41" t="s">
        <v>10</v>
      </c>
      <c r="B52" s="28">
        <v>0</v>
      </c>
      <c r="C52" s="28">
        <v>0</v>
      </c>
      <c r="D52" s="28">
        <v>0</v>
      </c>
      <c r="E52" s="28">
        <f t="shared" ref="E52:E67" si="0">C52+D52</f>
        <v>0</v>
      </c>
      <c r="F52" s="39">
        <v>0</v>
      </c>
    </row>
    <row r="53" spans="1:6" x14ac:dyDescent="0.25">
      <c r="A53" s="14" t="s">
        <v>11</v>
      </c>
      <c r="B53" s="28">
        <v>0</v>
      </c>
      <c r="C53" s="28">
        <v>0</v>
      </c>
      <c r="D53" s="28">
        <v>0</v>
      </c>
      <c r="E53" s="28">
        <f t="shared" si="0"/>
        <v>0</v>
      </c>
      <c r="F53" s="28">
        <v>0</v>
      </c>
    </row>
    <row r="54" spans="1:6" ht="22.5" x14ac:dyDescent="0.25">
      <c r="A54" s="14" t="s">
        <v>12</v>
      </c>
      <c r="B54" s="28">
        <v>0</v>
      </c>
      <c r="C54" s="28">
        <v>0</v>
      </c>
      <c r="D54" s="28">
        <v>0</v>
      </c>
      <c r="E54" s="28">
        <f t="shared" si="0"/>
        <v>0</v>
      </c>
      <c r="F54" s="28">
        <v>0</v>
      </c>
    </row>
    <row r="55" spans="1:6" x14ac:dyDescent="0.25">
      <c r="A55" s="14" t="s">
        <v>13</v>
      </c>
      <c r="B55" s="28">
        <v>0</v>
      </c>
      <c r="C55" s="28">
        <v>0</v>
      </c>
      <c r="D55" s="28">
        <v>0</v>
      </c>
      <c r="E55" s="28">
        <f t="shared" si="0"/>
        <v>0</v>
      </c>
      <c r="F55" s="28">
        <v>0</v>
      </c>
    </row>
    <row r="56" spans="1:6" ht="22.5" x14ac:dyDescent="0.25">
      <c r="A56" s="14" t="s">
        <v>14</v>
      </c>
      <c r="B56" s="28">
        <v>0</v>
      </c>
      <c r="C56" s="28">
        <v>0</v>
      </c>
      <c r="D56" s="28">
        <v>0</v>
      </c>
      <c r="E56" s="28">
        <f t="shared" si="0"/>
        <v>0</v>
      </c>
      <c r="F56" s="28">
        <v>0</v>
      </c>
    </row>
    <row r="57" spans="1:6" x14ac:dyDescent="0.25">
      <c r="A57" s="14" t="s">
        <v>15</v>
      </c>
      <c r="B57" s="28">
        <v>0</v>
      </c>
      <c r="C57" s="28">
        <v>0</v>
      </c>
      <c r="D57" s="28">
        <v>0</v>
      </c>
      <c r="E57" s="28">
        <f t="shared" si="0"/>
        <v>0</v>
      </c>
      <c r="F57" s="28">
        <v>0</v>
      </c>
    </row>
    <row r="58" spans="1:6" ht="22.5" x14ac:dyDescent="0.25">
      <c r="A58" s="14" t="s">
        <v>16</v>
      </c>
      <c r="B58" s="28">
        <v>0</v>
      </c>
      <c r="C58" s="28">
        <v>0</v>
      </c>
      <c r="D58" s="28">
        <v>0</v>
      </c>
      <c r="E58" s="28">
        <f t="shared" si="0"/>
        <v>0</v>
      </c>
      <c r="F58" s="28">
        <v>0</v>
      </c>
    </row>
    <row r="59" spans="1:6" x14ac:dyDescent="0.25">
      <c r="A59" s="14" t="s">
        <v>17</v>
      </c>
      <c r="B59" s="28">
        <v>0</v>
      </c>
      <c r="C59" s="28">
        <v>0</v>
      </c>
      <c r="D59" s="28">
        <v>0</v>
      </c>
      <c r="E59" s="28">
        <f t="shared" si="0"/>
        <v>0</v>
      </c>
      <c r="F59" s="28">
        <v>0</v>
      </c>
    </row>
    <row r="60" spans="1:6" x14ac:dyDescent="0.25">
      <c r="A60" s="14" t="s">
        <v>18</v>
      </c>
      <c r="B60" s="28">
        <v>0</v>
      </c>
      <c r="C60" s="28">
        <v>0</v>
      </c>
      <c r="D60" s="28">
        <v>0</v>
      </c>
      <c r="E60" s="28">
        <f t="shared" si="0"/>
        <v>0</v>
      </c>
      <c r="F60" s="28">
        <v>0</v>
      </c>
    </row>
    <row r="61" spans="1:6" x14ac:dyDescent="0.25">
      <c r="A61" s="14" t="s">
        <v>19</v>
      </c>
      <c r="B61" s="28">
        <v>0</v>
      </c>
      <c r="C61" s="28">
        <v>0</v>
      </c>
      <c r="D61" s="28">
        <v>0</v>
      </c>
      <c r="E61" s="28">
        <f t="shared" si="0"/>
        <v>0</v>
      </c>
      <c r="F61" s="28">
        <v>0</v>
      </c>
    </row>
    <row r="62" spans="1:6" x14ac:dyDescent="0.25">
      <c r="A62" s="14" t="s">
        <v>20</v>
      </c>
      <c r="B62" s="28">
        <v>0</v>
      </c>
      <c r="C62" s="28">
        <v>0</v>
      </c>
      <c r="D62" s="28">
        <v>0</v>
      </c>
      <c r="E62" s="28">
        <f t="shared" si="0"/>
        <v>0</v>
      </c>
      <c r="F62" s="28">
        <v>0</v>
      </c>
    </row>
    <row r="63" spans="1:6" ht="22.5" x14ac:dyDescent="0.25">
      <c r="A63" s="14" t="s">
        <v>21</v>
      </c>
      <c r="B63" s="28">
        <v>0</v>
      </c>
      <c r="C63" s="28">
        <v>0</v>
      </c>
      <c r="D63" s="28">
        <v>0</v>
      </c>
      <c r="E63" s="28">
        <f t="shared" si="0"/>
        <v>0</v>
      </c>
      <c r="F63" s="28">
        <v>0</v>
      </c>
    </row>
    <row r="64" spans="1:6" x14ac:dyDescent="0.25">
      <c r="A64" s="14" t="s">
        <v>22</v>
      </c>
      <c r="B64" s="28">
        <v>0</v>
      </c>
      <c r="C64" s="28">
        <v>0</v>
      </c>
      <c r="D64" s="28">
        <v>0</v>
      </c>
      <c r="E64" s="28">
        <f t="shared" si="0"/>
        <v>0</v>
      </c>
      <c r="F64" s="28">
        <v>0</v>
      </c>
    </row>
    <row r="65" spans="1:9" ht="22.5" x14ac:dyDescent="0.25">
      <c r="A65" s="41" t="s">
        <v>23</v>
      </c>
      <c r="B65" s="37">
        <v>189.45</v>
      </c>
      <c r="C65" s="28">
        <v>0</v>
      </c>
      <c r="D65" s="37">
        <f>B65</f>
        <v>189.45</v>
      </c>
      <c r="E65" s="37">
        <f t="shared" si="0"/>
        <v>189.45</v>
      </c>
      <c r="F65" s="39">
        <v>0</v>
      </c>
    </row>
    <row r="66" spans="1:9" x14ac:dyDescent="0.25">
      <c r="A66" s="14" t="s">
        <v>24</v>
      </c>
      <c r="B66" s="28">
        <v>0</v>
      </c>
      <c r="C66" s="28">
        <v>0</v>
      </c>
      <c r="D66" s="28">
        <v>0</v>
      </c>
      <c r="E66" s="28">
        <f t="shared" si="0"/>
        <v>0</v>
      </c>
      <c r="F66" s="28">
        <v>0</v>
      </c>
    </row>
    <row r="67" spans="1:9" x14ac:dyDescent="0.25">
      <c r="A67" s="15" t="s">
        <v>25</v>
      </c>
      <c r="B67" s="35">
        <f>SUM(B51:B66)</f>
        <v>51340.229999999996</v>
      </c>
      <c r="C67" s="35">
        <f>SUM(C51:C66)</f>
        <v>10735.42</v>
      </c>
      <c r="D67" s="35">
        <f>SUM(D51:D66)</f>
        <v>40612.409999999996</v>
      </c>
      <c r="E67" s="35">
        <f t="shared" si="0"/>
        <v>51347.829999999994</v>
      </c>
      <c r="F67" s="35">
        <f>SUM(F51:F66)</f>
        <v>10727.82</v>
      </c>
    </row>
    <row r="68" spans="1:9" ht="117" customHeight="1" x14ac:dyDescent="0.25">
      <c r="A68" s="202" t="s">
        <v>26</v>
      </c>
      <c r="B68" s="203"/>
      <c r="C68" s="203"/>
      <c r="D68" s="203"/>
      <c r="E68" s="203"/>
      <c r="F68" s="203"/>
      <c r="I68" s="2"/>
    </row>
    <row r="69" spans="1:9" ht="15.95" customHeight="1" x14ac:dyDescent="0.25">
      <c r="A69" s="204" t="s">
        <v>46</v>
      </c>
      <c r="B69" s="204"/>
      <c r="C69" s="204"/>
      <c r="D69" s="204"/>
      <c r="E69" s="204"/>
      <c r="F69" s="204"/>
    </row>
    <row r="70" spans="1:9" ht="15.95" customHeight="1" x14ac:dyDescent="0.25">
      <c r="A70" s="200" t="s">
        <v>47</v>
      </c>
      <c r="B70" s="200"/>
      <c r="C70" s="200"/>
      <c r="D70" s="200"/>
      <c r="E70" s="227">
        <f>E37</f>
        <v>115327.29</v>
      </c>
      <c r="F70" s="227"/>
    </row>
    <row r="71" spans="1:9" ht="15.95" customHeight="1" x14ac:dyDescent="0.25">
      <c r="A71" s="200" t="s">
        <v>48</v>
      </c>
      <c r="B71" s="200"/>
      <c r="C71" s="200"/>
      <c r="D71" s="200"/>
      <c r="E71" s="227">
        <f>C67+D67</f>
        <v>51347.829999999994</v>
      </c>
      <c r="F71" s="227"/>
    </row>
    <row r="72" spans="1:9" ht="15.95" customHeight="1" x14ac:dyDescent="0.25">
      <c r="A72" s="200" t="s">
        <v>49</v>
      </c>
      <c r="B72" s="200"/>
      <c r="C72" s="200"/>
      <c r="D72" s="200"/>
      <c r="E72" s="227">
        <f>E34-(E71-E36)</f>
        <v>63979.46</v>
      </c>
      <c r="F72" s="227"/>
    </row>
    <row r="73" spans="1:9" ht="15.95" customHeight="1" x14ac:dyDescent="0.25">
      <c r="A73" s="200" t="s">
        <v>50</v>
      </c>
      <c r="B73" s="200"/>
      <c r="C73" s="200"/>
      <c r="D73" s="200"/>
      <c r="E73" s="227">
        <v>0</v>
      </c>
      <c r="F73" s="227"/>
    </row>
    <row r="74" spans="1:9" ht="15.95" customHeight="1" x14ac:dyDescent="0.25">
      <c r="A74" s="204" t="s">
        <v>51</v>
      </c>
      <c r="B74" s="204"/>
      <c r="C74" s="204"/>
      <c r="D74" s="204"/>
      <c r="E74" s="228">
        <f>E72-E73</f>
        <v>63979.46</v>
      </c>
      <c r="F74" s="228"/>
    </row>
    <row r="75" spans="1:9" x14ac:dyDescent="0.25">
      <c r="A75" s="223" t="s">
        <v>52</v>
      </c>
      <c r="B75" s="223"/>
      <c r="C75" s="223"/>
      <c r="D75" s="223"/>
      <c r="E75" s="223"/>
      <c r="F75" s="223"/>
    </row>
    <row r="76" spans="1:9" ht="27" customHeight="1" x14ac:dyDescent="0.25">
      <c r="A76" s="224"/>
      <c r="B76" s="224"/>
      <c r="C76" s="224"/>
      <c r="D76" s="224"/>
      <c r="E76" s="224"/>
      <c r="F76" s="224"/>
    </row>
    <row r="77" spans="1:9" s="36" customFormat="1" ht="9" customHeight="1" x14ac:dyDescent="0.2">
      <c r="A77" s="226" t="s">
        <v>83</v>
      </c>
      <c r="B77" s="226"/>
      <c r="C77" s="226"/>
      <c r="D77" s="226"/>
      <c r="E77" s="226"/>
      <c r="F77" s="226"/>
    </row>
    <row r="78" spans="1:9" s="36" customFormat="1" ht="7.5" customHeight="1" x14ac:dyDescent="0.2">
      <c r="A78" s="226"/>
      <c r="B78" s="226"/>
      <c r="C78" s="226"/>
      <c r="D78" s="226"/>
      <c r="E78" s="226"/>
      <c r="F78" s="226"/>
    </row>
    <row r="79" spans="1:9" s="36" customFormat="1" ht="12" x14ac:dyDescent="0.2">
      <c r="A79" s="126"/>
      <c r="B79" s="126"/>
      <c r="C79" s="126"/>
      <c r="D79" s="126"/>
      <c r="E79" s="126"/>
      <c r="F79" s="126"/>
    </row>
    <row r="80" spans="1:9" s="36" customFormat="1" ht="12" x14ac:dyDescent="0.2">
      <c r="A80" s="197" t="s">
        <v>62</v>
      </c>
      <c r="B80" s="197"/>
      <c r="C80" s="197"/>
      <c r="D80" s="197"/>
      <c r="E80" s="197"/>
      <c r="F80" s="197"/>
    </row>
    <row r="81" spans="1:6" s="36" customFormat="1" ht="12" x14ac:dyDescent="0.2">
      <c r="A81" s="126"/>
      <c r="B81" s="126"/>
      <c r="C81" s="126"/>
      <c r="D81" s="126"/>
      <c r="E81" s="126"/>
      <c r="F81" s="126"/>
    </row>
  </sheetData>
  <mergeCells count="57">
    <mergeCell ref="A15:C15"/>
    <mergeCell ref="A8:F8"/>
    <mergeCell ref="A9:F9"/>
    <mergeCell ref="A11:F11"/>
    <mergeCell ref="A13:C13"/>
    <mergeCell ref="A14:C14"/>
    <mergeCell ref="E27:F27"/>
    <mergeCell ref="A16:C16"/>
    <mergeCell ref="A17:F17"/>
    <mergeCell ref="A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8:F28"/>
    <mergeCell ref="E29:F29"/>
    <mergeCell ref="A30:C30"/>
    <mergeCell ref="E30:F30"/>
    <mergeCell ref="A31:C31"/>
    <mergeCell ref="E31:F31"/>
    <mergeCell ref="A32:C32"/>
    <mergeCell ref="E32:F32"/>
    <mergeCell ref="A33:C33"/>
    <mergeCell ref="E33:F33"/>
    <mergeCell ref="A34:C34"/>
    <mergeCell ref="E34:F34"/>
    <mergeCell ref="B50:F50"/>
    <mergeCell ref="A35:C35"/>
    <mergeCell ref="E35:F35"/>
    <mergeCell ref="A36:C36"/>
    <mergeCell ref="E36:F36"/>
    <mergeCell ref="A37:C37"/>
    <mergeCell ref="E37:F37"/>
    <mergeCell ref="A38:F38"/>
    <mergeCell ref="A43:F43"/>
    <mergeCell ref="A48:A49"/>
    <mergeCell ref="B48:B49"/>
    <mergeCell ref="F48:F49"/>
    <mergeCell ref="A68:F68"/>
    <mergeCell ref="A69:F69"/>
    <mergeCell ref="A70:D70"/>
    <mergeCell ref="E70:F70"/>
    <mergeCell ref="A71:D71"/>
    <mergeCell ref="E71:F71"/>
    <mergeCell ref="A75:F76"/>
    <mergeCell ref="A77:F78"/>
    <mergeCell ref="A80:F80"/>
    <mergeCell ref="A72:D72"/>
    <mergeCell ref="E72:F72"/>
    <mergeCell ref="A73:D73"/>
    <mergeCell ref="E73:F73"/>
    <mergeCell ref="A74:D74"/>
    <mergeCell ref="E74:F74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Anual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Lígia</dc:creator>
  <cp:lastModifiedBy>Sala 16.1</cp:lastModifiedBy>
  <cp:lastPrinted>2019-02-11T16:43:37Z</cp:lastPrinted>
  <dcterms:created xsi:type="dcterms:W3CDTF">2018-02-28T15:17:54Z</dcterms:created>
  <dcterms:modified xsi:type="dcterms:W3CDTF">2019-02-18T11:51:17Z</dcterms:modified>
</cp:coreProperties>
</file>