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-ad\DADOS\Comum\SITE\Saúde\"/>
    </mc:Choice>
  </mc:AlternateContent>
  <bookViews>
    <workbookView xWindow="-120" yWindow="-120" windowWidth="20730" windowHeight="11160"/>
  </bookViews>
  <sheets>
    <sheet name="Maio" sheetId="6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6" i="6" l="1"/>
  <c r="I64" i="6"/>
  <c r="J59" i="6" s="1"/>
  <c r="H76" i="6" l="1"/>
  <c r="D66" i="6"/>
  <c r="C52" i="6"/>
  <c r="C68" i="6" s="1"/>
  <c r="B52" i="6"/>
  <c r="J52" i="6"/>
  <c r="E28" i="6"/>
  <c r="B68" i="6"/>
  <c r="E67" i="6"/>
  <c r="E66" i="6"/>
  <c r="E65" i="6"/>
  <c r="E64" i="6"/>
  <c r="E63" i="6"/>
  <c r="E62" i="6"/>
  <c r="E61" i="6"/>
  <c r="E60" i="6"/>
  <c r="E59" i="6"/>
  <c r="E58" i="6"/>
  <c r="E57" i="6"/>
  <c r="E56" i="6"/>
  <c r="J55" i="6"/>
  <c r="F52" i="6" s="1"/>
  <c r="F68" i="6" s="1"/>
  <c r="E55" i="6"/>
  <c r="E54" i="6"/>
  <c r="E53" i="6"/>
  <c r="H35" i="6"/>
  <c r="E34" i="6" s="1"/>
  <c r="E29" i="6"/>
  <c r="E32" i="6"/>
  <c r="E35" i="6" l="1"/>
  <c r="E72" i="6" s="1"/>
  <c r="K55" i="6"/>
  <c r="D52" i="6"/>
  <c r="D68" i="6" l="1"/>
  <c r="E52" i="6"/>
  <c r="E73" i="6" l="1"/>
  <c r="E74" i="6" s="1"/>
  <c r="E76" i="6" s="1"/>
  <c r="I77" i="6" s="1"/>
  <c r="E68" i="6"/>
</calcChain>
</file>

<file path=xl/sharedStrings.xml><?xml version="1.0" encoding="utf-8"?>
<sst xmlns="http://schemas.openxmlformats.org/spreadsheetml/2006/main" count="77" uniqueCount="72">
  <si>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</si>
  <si>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</si>
  <si>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</si>
  <si>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</si>
  <si>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</si>
  <si>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Termo de Colaboração/Fomento  nº 12/2018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</si>
  <si>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</si>
  <si>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</si>
  <si>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</si>
  <si>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</si>
  <si>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</si>
  <si>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</si>
  <si>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</si>
  <si>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</si>
  <si>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</si>
  <si>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</si>
  <si>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</si>
  <si>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</si>
  <si>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</si>
  <si>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</si>
  <si>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</si>
  <si>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</si>
  <si>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</si>
  <si>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</si>
  <si>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</si>
  <si>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</si>
  <si>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</si>
  <si>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</si>
  <si>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</si>
  <si>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</si>
  <si>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</si>
  <si>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</si>
  <si>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</si>
  <si>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</si>
  <si>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</si>
  <si>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</si>
  <si>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</si>
  <si>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</si>
  <si>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</si>
  <si>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</si>
  <si>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</si>
  <si>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</si>
  <si>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</si>
  <si>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</si>
  <si>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</si>
  <si>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</si>
  <si>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</si>
  <si>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</si>
  <si>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</si>
  <si>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</si>
  <si>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</si>
  <si>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</si>
  <si>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</si>
  <si>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</si>
  <si>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</si>
  <si>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COLABORAÇÃO/FOMENTO: 12/2018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EXERCÍCIO:2019
ORIGEM DOS RECURSOS (1):  MUNICIPAL</t>
  </si>
  <si>
    <t>01/01/2019 A 31/12/2019</t>
  </si>
  <si>
    <t>Responsáveis pela Organização da Sociedade Civil:                               LUCIANA IENNE - PRESIDENTE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</si>
  <si>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exercício/2019 bem como as despesas a pagar no exercício seguinte.</t>
    </r>
  </si>
  <si>
    <t>Bruto Folha</t>
  </si>
  <si>
    <t>FGTS</t>
  </si>
  <si>
    <t>INSS</t>
  </si>
  <si>
    <t>IRRF</t>
  </si>
  <si>
    <t>Pagamento Folha Janeiro - Recursos Proprios</t>
  </si>
  <si>
    <t>Pag. Salário</t>
  </si>
  <si>
    <t>Unimed</t>
  </si>
  <si>
    <t>Uniodonto</t>
  </si>
  <si>
    <t>Férias</t>
  </si>
  <si>
    <t>MENSAL: MAIO 2019</t>
  </si>
  <si>
    <t>05/2019*</t>
  </si>
  <si>
    <t xml:space="preserve">Farmacia </t>
  </si>
  <si>
    <t>Vinhedo-SP 10 de junho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</si>
</sst>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44" fontId="6" fillId="0" borderId="0" xfId="1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4" fontId="10" fillId="0" borderId="1" xfId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44" fontId="9" fillId="0" borderId="1" xfId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44" fontId="9" fillId="0" borderId="0" xfId="1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44" fontId="0" fillId="0" borderId="0" xfId="0" applyNumberFormat="1"/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5" xfId="0" applyBorder="1"/>
    <xf numFmtId="44" fontId="0" fillId="0" borderId="5" xfId="1" applyFont="1" applyBorder="1"/>
    <xf numFmtId="0" fontId="13" fillId="0" borderId="5" xfId="0" applyFont="1" applyBorder="1" applyAlignment="1">
      <alignment vertical="center"/>
    </xf>
    <xf numFmtId="0" fontId="0" fillId="0" borderId="1" xfId="0" applyBorder="1"/>
    <xf numFmtId="44" fontId="0" fillId="0" borderId="1" xfId="1" applyFont="1" applyBorder="1"/>
    <xf numFmtId="0" fontId="0" fillId="4" borderId="1" xfId="0" applyFill="1" applyBorder="1"/>
    <xf numFmtId="44" fontId="0" fillId="4" borderId="1" xfId="1" applyFont="1" applyFill="1" applyBorder="1"/>
    <xf numFmtId="0" fontId="0" fillId="5" borderId="1" xfId="0" applyFill="1" applyBorder="1"/>
    <xf numFmtId="44" fontId="13" fillId="5" borderId="1" xfId="1" applyFont="1" applyFill="1" applyBorder="1"/>
    <xf numFmtId="0" fontId="13" fillId="0" borderId="0" xfId="0" applyFont="1" applyAlignment="1">
      <alignment vertical="center"/>
    </xf>
    <xf numFmtId="44" fontId="0" fillId="0" borderId="0" xfId="1" applyFont="1"/>
    <xf numFmtId="44" fontId="6" fillId="0" borderId="1" xfId="1" applyFont="1" applyBorder="1" applyAlignment="1">
      <alignment horizontal="right" vertical="center" wrapText="1"/>
    </xf>
    <xf numFmtId="0" fontId="0" fillId="0" borderId="0" xfId="0" applyFill="1" applyBorder="1"/>
    <xf numFmtId="44" fontId="0" fillId="0" borderId="0" xfId="1" applyFont="1" applyFill="1" applyBorder="1"/>
    <xf numFmtId="0" fontId="13" fillId="0" borderId="0" xfId="0" applyFont="1" applyFill="1" applyBorder="1" applyAlignment="1">
      <alignment vertical="center"/>
    </xf>
    <xf numFmtId="44" fontId="13" fillId="0" borderId="0" xfId="1" applyFont="1" applyFill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6" borderId="1" xfId="0" applyFill="1" applyBorder="1"/>
    <xf numFmtId="44" fontId="0" fillId="6" borderId="1" xfId="1" applyFont="1" applyFill="1" applyBorder="1"/>
    <xf numFmtId="0" fontId="0" fillId="7" borderId="1" xfId="0" applyFill="1" applyBorder="1"/>
    <xf numFmtId="44" fontId="0" fillId="7" borderId="1" xfId="1" applyFont="1" applyFill="1" applyBorder="1"/>
    <xf numFmtId="0" fontId="0" fillId="0" borderId="0" xfId="0" applyFill="1" applyBorder="1" applyAlignment="1"/>
    <xf numFmtId="44" fontId="0" fillId="0" borderId="1" xfId="1" applyFont="1" applyFill="1" applyBorder="1" applyAlignment="1"/>
    <xf numFmtId="44" fontId="0" fillId="0" borderId="1" xfId="1" applyFont="1" applyFill="1" applyBorder="1"/>
    <xf numFmtId="44" fontId="0" fillId="7" borderId="1" xfId="0" applyNumberFormat="1" applyFill="1" applyBorder="1"/>
    <xf numFmtId="44" fontId="5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44" fontId="6" fillId="2" borderId="1" xfId="1" applyFont="1" applyFill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44" fontId="13" fillId="3" borderId="3" xfId="1" applyFont="1" applyFill="1" applyBorder="1" applyAlignment="1">
      <alignment horizontal="center" vertical="center"/>
    </xf>
    <xf numFmtId="44" fontId="13" fillId="3" borderId="6" xfId="1" applyFont="1" applyFill="1" applyBorder="1" applyAlignment="1">
      <alignment horizontal="center" vertical="center"/>
    </xf>
    <xf numFmtId="44" fontId="13" fillId="3" borderId="4" xfId="1" applyFont="1" applyFill="1" applyBorder="1" applyAlignment="1">
      <alignment horizontal="center" vertical="center"/>
    </xf>
    <xf numFmtId="44" fontId="13" fillId="3" borderId="3" xfId="0" applyNumberFormat="1" applyFont="1" applyFill="1" applyBorder="1" applyAlignment="1">
      <alignment horizontal="center" vertical="center"/>
    </xf>
    <xf numFmtId="44" fontId="13" fillId="3" borderId="4" xfId="0" applyNumberFormat="1" applyFont="1" applyFill="1" applyBorder="1" applyAlignment="1">
      <alignment horizontal="center" vertical="center"/>
    </xf>
    <xf numFmtId="44" fontId="13" fillId="0" borderId="0" xfId="0" applyNumberFormat="1" applyFont="1" applyFill="1" applyBorder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13" fillId="3" borderId="6" xfId="0" applyNumberFormat="1" applyFont="1" applyFill="1" applyBorder="1" applyAlignment="1">
      <alignment horizontal="center" vertical="center"/>
    </xf>
    <xf numFmtId="44" fontId="13" fillId="6" borderId="1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5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44F4257E-0AE2-4DF3-ABBA-BE57F133C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40</xdr:row>
      <xdr:rowOff>57149</xdr:rowOff>
    </xdr:from>
    <xdr:to>
      <xdr:col>5</xdr:col>
      <xdr:colOff>1000125</xdr:colOff>
      <xdr:row>46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A87A7B6C-8070-437F-B99E-A6BB80499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334624"/>
          <a:ext cx="6362700" cy="1238251"/>
        </a:xfrm>
        <a:prstGeom prst="rect">
          <a:avLst/>
        </a:prstGeom>
      </xdr:spPr>
    </xdr:pic>
    <xdr:clientData/>
  </xdr:twoCellAnchor>
  <xdr:twoCellAnchor>
    <xdr:from>
      <xdr:col>2</xdr:col>
      <xdr:colOff>695325</xdr:colOff>
      <xdr:row>80</xdr:row>
      <xdr:rowOff>0</xdr:rowOff>
    </xdr:from>
    <xdr:to>
      <xdr:col>5</xdr:col>
      <xdr:colOff>1009650</xdr:colOff>
      <xdr:row>80</xdr:row>
      <xdr:rowOff>9525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xmlns="" id="{EF09327B-A755-4256-B46F-5FBDEB97B528}"/>
            </a:ext>
          </a:extLst>
        </xdr:cNvPr>
        <xdr:cNvCxnSpPr/>
      </xdr:nvCxnSpPr>
      <xdr:spPr>
        <a:xfrm flipV="1">
          <a:off x="2924175" y="20221575"/>
          <a:ext cx="35337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01"/>
  <sheetViews>
    <sheetView tabSelected="1" workbookViewId="0">
      <selection activeCell="A80" sqref="A80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7" max="7" width="2.85546875" customWidth="1"/>
    <col min="8" max="8" width="41.85546875" bestFit="1" customWidth="1"/>
    <col min="9" max="9" width="13.7109375" customWidth="1"/>
    <col min="10" max="12" width="13.28515625" bestFit="1" customWidth="1"/>
  </cols>
  <sheetData>
    <row r="7" spans="1:6" ht="19.5" x14ac:dyDescent="0.3">
      <c r="A7" s="57" t="s">
        <v>68</v>
      </c>
      <c r="B7" s="57"/>
      <c r="C7" s="57"/>
      <c r="D7" s="57"/>
      <c r="E7" s="57"/>
      <c r="F7" s="57"/>
    </row>
    <row r="8" spans="1:6" ht="30" customHeight="1" x14ac:dyDescent="0.25">
      <c r="A8" s="58" t="s">
        <v>0</v>
      </c>
      <c r="B8" s="59"/>
      <c r="C8" s="59"/>
      <c r="D8" s="59"/>
      <c r="E8" s="59"/>
      <c r="F8" s="59"/>
    </row>
    <row r="9" spans="1:6" ht="159" customHeight="1" x14ac:dyDescent="0.25">
      <c r="A9" s="60" t="s">
        <v>55</v>
      </c>
      <c r="B9" s="61"/>
      <c r="C9" s="61"/>
      <c r="D9" s="61"/>
      <c r="E9" s="61"/>
      <c r="F9" s="61"/>
    </row>
    <row r="10" spans="1:6" ht="6" customHeight="1" x14ac:dyDescent="0.25">
      <c r="A10" s="62"/>
      <c r="B10" s="62"/>
      <c r="C10" s="62"/>
      <c r="D10" s="62"/>
      <c r="E10" s="62"/>
      <c r="F10" s="62"/>
    </row>
    <row r="11" spans="1:6" x14ac:dyDescent="0.25">
      <c r="A11" s="63" t="s">
        <v>1</v>
      </c>
      <c r="B11" s="63"/>
      <c r="C11" s="63"/>
      <c r="D11" s="44" t="s">
        <v>2</v>
      </c>
      <c r="E11" s="44" t="s">
        <v>3</v>
      </c>
      <c r="F11" s="44" t="s">
        <v>4</v>
      </c>
    </row>
    <row r="12" spans="1:6" ht="18.75" customHeight="1" x14ac:dyDescent="0.25">
      <c r="A12" s="64" t="s">
        <v>5</v>
      </c>
      <c r="B12" s="64"/>
      <c r="C12" s="64"/>
      <c r="D12" s="1" t="s">
        <v>69</v>
      </c>
      <c r="E12" s="2" t="s">
        <v>56</v>
      </c>
      <c r="F12" s="45">
        <v>695050.77</v>
      </c>
    </row>
    <row r="13" spans="1:6" x14ac:dyDescent="0.25">
      <c r="A13" s="64" t="s">
        <v>6</v>
      </c>
      <c r="B13" s="64"/>
      <c r="C13" s="64"/>
      <c r="D13" s="2"/>
      <c r="E13" s="2"/>
      <c r="F13" s="45"/>
    </row>
    <row r="14" spans="1:6" x14ac:dyDescent="0.25">
      <c r="A14" s="64" t="s">
        <v>6</v>
      </c>
      <c r="B14" s="64"/>
      <c r="C14" s="64"/>
      <c r="D14" s="2"/>
      <c r="E14" s="2"/>
      <c r="F14" s="45"/>
    </row>
    <row r="15" spans="1:6" ht="15" customHeight="1" x14ac:dyDescent="0.25">
      <c r="A15" s="65"/>
      <c r="B15" s="66"/>
      <c r="C15" s="66"/>
      <c r="D15" s="66"/>
      <c r="E15" s="66"/>
      <c r="F15" s="66"/>
    </row>
    <row r="16" spans="1:6" x14ac:dyDescent="0.25">
      <c r="A16" s="63" t="s">
        <v>7</v>
      </c>
      <c r="B16" s="63"/>
      <c r="C16" s="63"/>
      <c r="D16" s="63"/>
      <c r="E16" s="63"/>
      <c r="F16" s="63"/>
    </row>
    <row r="17" spans="1:6" ht="27" x14ac:dyDescent="0.25">
      <c r="A17" s="44" t="s">
        <v>8</v>
      </c>
      <c r="B17" s="44" t="s">
        <v>9</v>
      </c>
      <c r="C17" s="44" t="s">
        <v>10</v>
      </c>
      <c r="D17" s="44" t="s">
        <v>11</v>
      </c>
      <c r="E17" s="63" t="s">
        <v>12</v>
      </c>
      <c r="F17" s="63"/>
    </row>
    <row r="18" spans="1:6" x14ac:dyDescent="0.25">
      <c r="A18" s="3">
        <v>43605</v>
      </c>
      <c r="B18" s="4">
        <v>57920.89</v>
      </c>
      <c r="C18" s="3">
        <v>43605</v>
      </c>
      <c r="D18" s="5">
        <v>312644</v>
      </c>
      <c r="E18" s="56">
        <v>57920.89</v>
      </c>
      <c r="F18" s="56"/>
    </row>
    <row r="19" spans="1:6" x14ac:dyDescent="0.25">
      <c r="A19" s="3"/>
      <c r="B19" s="4"/>
      <c r="C19" s="3"/>
      <c r="D19" s="5"/>
      <c r="E19" s="56"/>
      <c r="F19" s="56"/>
    </row>
    <row r="20" spans="1:6" x14ac:dyDescent="0.25">
      <c r="A20" s="3"/>
      <c r="B20" s="4"/>
      <c r="C20" s="3"/>
      <c r="D20" s="5"/>
      <c r="E20" s="56"/>
      <c r="F20" s="56"/>
    </row>
    <row r="21" spans="1:6" x14ac:dyDescent="0.25">
      <c r="A21" s="46"/>
      <c r="B21" s="4"/>
      <c r="C21" s="46"/>
      <c r="D21" s="5"/>
      <c r="E21" s="56"/>
      <c r="F21" s="56"/>
    </row>
    <row r="22" spans="1:6" x14ac:dyDescent="0.25">
      <c r="A22" s="46"/>
      <c r="B22" s="4"/>
      <c r="C22" s="46"/>
      <c r="D22" s="5"/>
      <c r="E22" s="56"/>
      <c r="F22" s="56"/>
    </row>
    <row r="23" spans="1:6" x14ac:dyDescent="0.25">
      <c r="A23" s="46"/>
      <c r="B23" s="4"/>
      <c r="C23" s="46"/>
      <c r="D23" s="5"/>
      <c r="E23" s="56"/>
      <c r="F23" s="56"/>
    </row>
    <row r="24" spans="1:6" x14ac:dyDescent="0.25">
      <c r="A24" s="46"/>
      <c r="B24" s="4"/>
      <c r="C24" s="46"/>
      <c r="D24" s="5"/>
      <c r="E24" s="56"/>
      <c r="F24" s="56"/>
    </row>
    <row r="25" spans="1:6" x14ac:dyDescent="0.25">
      <c r="A25" s="2"/>
      <c r="B25" s="38"/>
      <c r="C25" s="6"/>
      <c r="D25" s="2"/>
      <c r="E25" s="56"/>
      <c r="F25" s="56"/>
    </row>
    <row r="26" spans="1:6" x14ac:dyDescent="0.25">
      <c r="A26" s="2"/>
      <c r="B26" s="38"/>
      <c r="C26" s="6"/>
      <c r="D26" s="6"/>
      <c r="E26" s="56"/>
      <c r="F26" s="56"/>
    </row>
    <row r="27" spans="1:6" x14ac:dyDescent="0.25">
      <c r="A27" s="2"/>
      <c r="B27" s="38"/>
      <c r="C27" s="6"/>
      <c r="D27" s="6"/>
      <c r="E27" s="56"/>
      <c r="F27" s="56"/>
    </row>
    <row r="28" spans="1:6" x14ac:dyDescent="0.25">
      <c r="A28" s="67" t="s">
        <v>13</v>
      </c>
      <c r="B28" s="67"/>
      <c r="C28" s="67"/>
      <c r="D28" s="6"/>
      <c r="E28" s="56" t="e">
        <f>#REF!</f>
        <v>#REF!</v>
      </c>
      <c r="F28" s="56"/>
    </row>
    <row r="29" spans="1:6" x14ac:dyDescent="0.25">
      <c r="A29" s="67" t="s">
        <v>14</v>
      </c>
      <c r="B29" s="67"/>
      <c r="C29" s="67"/>
      <c r="D29" s="6"/>
      <c r="E29" s="56">
        <f>E18+E19</f>
        <v>57920.89</v>
      </c>
      <c r="F29" s="56"/>
    </row>
    <row r="30" spans="1:6" x14ac:dyDescent="0.25">
      <c r="A30" s="67" t="s">
        <v>15</v>
      </c>
      <c r="B30" s="67"/>
      <c r="C30" s="67"/>
      <c r="D30" s="6"/>
      <c r="E30" s="56">
        <v>173.01</v>
      </c>
      <c r="F30" s="56"/>
    </row>
    <row r="31" spans="1:6" x14ac:dyDescent="0.25">
      <c r="A31" s="67" t="s">
        <v>16</v>
      </c>
      <c r="B31" s="67"/>
      <c r="C31" s="67"/>
      <c r="D31" s="6"/>
      <c r="E31" s="56"/>
      <c r="F31" s="56"/>
    </row>
    <row r="32" spans="1:6" x14ac:dyDescent="0.25">
      <c r="A32" s="67" t="s">
        <v>17</v>
      </c>
      <c r="B32" s="67"/>
      <c r="C32" s="67"/>
      <c r="D32" s="6"/>
      <c r="E32" s="56" t="e">
        <f>E28+E29+E30+E31</f>
        <v>#REF!</v>
      </c>
      <c r="F32" s="56"/>
    </row>
    <row r="33" spans="1:11" x14ac:dyDescent="0.25">
      <c r="A33" s="68"/>
      <c r="B33" s="68"/>
      <c r="C33" s="68"/>
      <c r="D33" s="7"/>
      <c r="E33" s="69"/>
      <c r="F33" s="69"/>
    </row>
    <row r="34" spans="1:11" x14ac:dyDescent="0.25">
      <c r="A34" s="67" t="s">
        <v>18</v>
      </c>
      <c r="B34" s="67"/>
      <c r="C34" s="67"/>
      <c r="D34" s="6"/>
      <c r="E34" s="70">
        <f>H35</f>
        <v>3870.96</v>
      </c>
      <c r="F34" s="70"/>
    </row>
    <row r="35" spans="1:11" x14ac:dyDescent="0.25">
      <c r="A35" s="67" t="s">
        <v>19</v>
      </c>
      <c r="B35" s="67"/>
      <c r="C35" s="67"/>
      <c r="D35" s="6"/>
      <c r="E35" s="70" t="e">
        <f>E32+E34</f>
        <v>#REF!</v>
      </c>
      <c r="F35" s="70"/>
      <c r="H35" s="24">
        <f>I65+I79</f>
        <v>3870.96</v>
      </c>
      <c r="I35" s="24"/>
      <c r="J35" s="24"/>
      <c r="K35" s="24"/>
    </row>
    <row r="36" spans="1:11" x14ac:dyDescent="0.25">
      <c r="A36" s="8"/>
      <c r="B36" s="8"/>
      <c r="C36" s="8"/>
      <c r="D36" s="9"/>
      <c r="E36" s="10"/>
      <c r="F36" s="10"/>
    </row>
    <row r="37" spans="1:11" ht="54" customHeight="1" x14ac:dyDescent="0.25">
      <c r="A37" s="73" t="s">
        <v>58</v>
      </c>
      <c r="B37" s="74"/>
      <c r="C37" s="74"/>
      <c r="D37" s="74"/>
      <c r="E37" s="74"/>
      <c r="F37" s="74"/>
    </row>
    <row r="38" spans="1:11" ht="15" customHeight="1" x14ac:dyDescent="0.25">
      <c r="A38" s="73"/>
      <c r="B38" s="73"/>
      <c r="C38" s="73"/>
      <c r="D38" s="73"/>
      <c r="E38" s="73"/>
      <c r="F38" s="73"/>
    </row>
    <row r="39" spans="1:11" ht="15" customHeight="1" x14ac:dyDescent="0.25">
      <c r="A39" s="43"/>
      <c r="B39" s="43"/>
      <c r="C39" s="43"/>
      <c r="D39" s="43"/>
      <c r="E39" s="43"/>
      <c r="F39" s="43"/>
    </row>
    <row r="40" spans="1:11" ht="15" customHeight="1" x14ac:dyDescent="0.25">
      <c r="A40" s="75"/>
      <c r="B40" s="75"/>
      <c r="C40" s="75"/>
      <c r="D40" s="75"/>
      <c r="E40" s="75"/>
      <c r="F40" s="75"/>
    </row>
    <row r="41" spans="1:11" ht="15" customHeight="1" x14ac:dyDescent="0.25">
      <c r="A41" s="43"/>
      <c r="B41" s="43"/>
      <c r="C41" s="43"/>
      <c r="D41" s="43"/>
      <c r="E41" s="43"/>
      <c r="F41" s="43"/>
    </row>
    <row r="42" spans="1:11" ht="15" customHeight="1" x14ac:dyDescent="0.25">
      <c r="A42" s="43"/>
      <c r="B42" s="43"/>
      <c r="C42" s="43"/>
      <c r="D42" s="43"/>
      <c r="E42" s="43"/>
      <c r="F42" s="43"/>
    </row>
    <row r="43" spans="1:11" ht="15" customHeight="1" x14ac:dyDescent="0.25">
      <c r="A43" s="43"/>
      <c r="B43" s="43"/>
      <c r="C43" s="43"/>
      <c r="D43" s="43"/>
      <c r="E43" s="43"/>
      <c r="F43" s="43"/>
    </row>
    <row r="44" spans="1:11" ht="15" customHeight="1" x14ac:dyDescent="0.25">
      <c r="A44" s="43"/>
      <c r="B44" s="43"/>
      <c r="C44" s="43"/>
      <c r="D44" s="43"/>
      <c r="E44" s="43"/>
      <c r="F44" s="43"/>
    </row>
    <row r="45" spans="1:11" ht="15" customHeight="1" x14ac:dyDescent="0.25">
      <c r="A45" s="43"/>
      <c r="B45" s="43"/>
      <c r="C45" s="43"/>
      <c r="D45" s="43"/>
      <c r="E45" s="43"/>
      <c r="F45" s="43"/>
    </row>
    <row r="46" spans="1:11" ht="15" customHeight="1" x14ac:dyDescent="0.25">
      <c r="A46" s="43"/>
      <c r="B46" s="43"/>
      <c r="C46" s="43"/>
      <c r="D46" s="43"/>
      <c r="E46" s="43"/>
      <c r="F46" s="43"/>
    </row>
    <row r="47" spans="1:11" ht="15" customHeight="1" x14ac:dyDescent="0.25">
      <c r="A47" s="43"/>
      <c r="B47" s="43"/>
      <c r="C47" s="43"/>
      <c r="D47" s="43"/>
      <c r="E47" s="43"/>
      <c r="F47" s="43"/>
    </row>
    <row r="48" spans="1:11" ht="3.75" customHeight="1" x14ac:dyDescent="0.25">
      <c r="A48" s="43"/>
      <c r="B48" s="43"/>
      <c r="C48" s="43"/>
      <c r="D48" s="43"/>
      <c r="E48" s="43"/>
      <c r="F48" s="43"/>
    </row>
    <row r="49" spans="1:11" ht="72.75" customHeight="1" x14ac:dyDescent="0.25">
      <c r="A49" s="76" t="s">
        <v>20</v>
      </c>
      <c r="B49" s="76" t="s">
        <v>21</v>
      </c>
      <c r="C49" s="11" t="s">
        <v>22</v>
      </c>
      <c r="D49" s="11" t="s">
        <v>23</v>
      </c>
      <c r="E49" s="11" t="s">
        <v>24</v>
      </c>
      <c r="F49" s="76" t="s">
        <v>25</v>
      </c>
    </row>
    <row r="50" spans="1:11" x14ac:dyDescent="0.25">
      <c r="A50" s="76"/>
      <c r="B50" s="76"/>
      <c r="C50" s="12" t="s">
        <v>26</v>
      </c>
      <c r="D50" s="12" t="s">
        <v>27</v>
      </c>
      <c r="E50" s="12" t="s">
        <v>28</v>
      </c>
      <c r="F50" s="76"/>
    </row>
    <row r="51" spans="1:11" x14ac:dyDescent="0.25">
      <c r="A51" s="47"/>
      <c r="B51" s="76" t="s">
        <v>29</v>
      </c>
      <c r="C51" s="76"/>
      <c r="D51" s="76"/>
      <c r="E51" s="76"/>
      <c r="F51" s="76"/>
    </row>
    <row r="52" spans="1:11" ht="20.25" customHeight="1" x14ac:dyDescent="0.25">
      <c r="A52" s="13" t="s">
        <v>30</v>
      </c>
      <c r="B52" s="14">
        <f>J52</f>
        <v>55129.68</v>
      </c>
      <c r="C52" s="14">
        <f>J66</f>
        <v>11523.310000000001</v>
      </c>
      <c r="D52" s="14">
        <f>J59</f>
        <v>44077.909999999996</v>
      </c>
      <c r="E52" s="14">
        <f>C52+D52</f>
        <v>55601.22</v>
      </c>
      <c r="F52" s="14">
        <f>J55</f>
        <v>11051.87</v>
      </c>
      <c r="H52" s="25" t="s">
        <v>59</v>
      </c>
      <c r="I52" s="26">
        <v>51580.2</v>
      </c>
      <c r="J52" s="85">
        <f>SUM(I52:I53)-K52</f>
        <v>55129.68</v>
      </c>
      <c r="K52" s="89">
        <v>567.66999999999996</v>
      </c>
    </row>
    <row r="53" spans="1:11" ht="19.5" customHeight="1" x14ac:dyDescent="0.25">
      <c r="A53" s="13" t="s">
        <v>31</v>
      </c>
      <c r="B53" s="14">
        <v>0</v>
      </c>
      <c r="C53" s="14">
        <v>0</v>
      </c>
      <c r="D53" s="14">
        <v>0</v>
      </c>
      <c r="E53" s="14">
        <f t="shared" ref="E53:E68" si="0">C53+D53</f>
        <v>0</v>
      </c>
      <c r="F53" s="14">
        <v>0</v>
      </c>
      <c r="H53" s="25" t="s">
        <v>60</v>
      </c>
      <c r="I53" s="26">
        <v>4117.1499999999996</v>
      </c>
      <c r="J53" s="86"/>
      <c r="K53" s="89"/>
    </row>
    <row r="54" spans="1:11" x14ac:dyDescent="0.25">
      <c r="A54" s="13" t="s">
        <v>32</v>
      </c>
      <c r="B54" s="14">
        <v>0</v>
      </c>
      <c r="C54" s="14">
        <v>0</v>
      </c>
      <c r="D54" s="14">
        <v>0</v>
      </c>
      <c r="E54" s="14">
        <f t="shared" si="0"/>
        <v>0</v>
      </c>
      <c r="F54" s="14">
        <v>0</v>
      </c>
      <c r="H54" s="27"/>
      <c r="I54" s="28"/>
      <c r="J54" s="29"/>
    </row>
    <row r="55" spans="1:11" ht="22.5" customHeight="1" x14ac:dyDescent="0.25">
      <c r="A55" s="13" t="s">
        <v>33</v>
      </c>
      <c r="B55" s="14">
        <v>0</v>
      </c>
      <c r="C55" s="14">
        <v>0</v>
      </c>
      <c r="D55" s="14">
        <v>0</v>
      </c>
      <c r="E55" s="14">
        <f t="shared" si="0"/>
        <v>0</v>
      </c>
      <c r="F55" s="14">
        <v>0</v>
      </c>
      <c r="H55" s="48" t="s">
        <v>60</v>
      </c>
      <c r="I55" s="49">
        <v>4117.1499999999996</v>
      </c>
      <c r="J55" s="91">
        <f>SUM(I55:I57)</f>
        <v>11051.87</v>
      </c>
      <c r="K55" s="85">
        <f>J59+J55</f>
        <v>55129.78</v>
      </c>
    </row>
    <row r="56" spans="1:11" x14ac:dyDescent="0.25">
      <c r="A56" s="13" t="s">
        <v>34</v>
      </c>
      <c r="B56" s="14">
        <v>0</v>
      </c>
      <c r="C56" s="14">
        <v>0</v>
      </c>
      <c r="D56" s="14">
        <v>0</v>
      </c>
      <c r="E56" s="14">
        <f t="shared" si="0"/>
        <v>0</v>
      </c>
      <c r="F56" s="14">
        <v>0</v>
      </c>
      <c r="H56" s="48" t="s">
        <v>61</v>
      </c>
      <c r="I56" s="49">
        <v>4570.78</v>
      </c>
      <c r="J56" s="91"/>
      <c r="K56" s="90"/>
    </row>
    <row r="57" spans="1:11" ht="22.5" x14ac:dyDescent="0.25">
      <c r="A57" s="13" t="s">
        <v>35</v>
      </c>
      <c r="B57" s="14">
        <v>0</v>
      </c>
      <c r="C57" s="14">
        <v>0</v>
      </c>
      <c r="D57" s="14">
        <v>0</v>
      </c>
      <c r="E57" s="14">
        <f t="shared" si="0"/>
        <v>0</v>
      </c>
      <c r="F57" s="14">
        <v>0</v>
      </c>
      <c r="H57" s="48" t="s">
        <v>62</v>
      </c>
      <c r="I57" s="49">
        <v>2363.94</v>
      </c>
      <c r="J57" s="91"/>
      <c r="K57" s="90"/>
    </row>
    <row r="58" spans="1:11" x14ac:dyDescent="0.25">
      <c r="A58" s="13" t="s">
        <v>36</v>
      </c>
      <c r="B58" s="14">
        <v>0</v>
      </c>
      <c r="C58" s="14">
        <v>0</v>
      </c>
      <c r="D58" s="14">
        <v>0</v>
      </c>
      <c r="E58" s="14">
        <f t="shared" si="0"/>
        <v>0</v>
      </c>
      <c r="F58" s="14">
        <v>0</v>
      </c>
      <c r="H58" s="81"/>
      <c r="I58" s="81"/>
      <c r="J58" s="81"/>
      <c r="K58" s="90"/>
    </row>
    <row r="59" spans="1:11" ht="21" customHeight="1" x14ac:dyDescent="0.25">
      <c r="A59" s="13" t="s">
        <v>37</v>
      </c>
      <c r="B59" s="14">
        <v>0</v>
      </c>
      <c r="C59" s="14">
        <v>0</v>
      </c>
      <c r="D59" s="14">
        <v>0</v>
      </c>
      <c r="E59" s="14">
        <f t="shared" si="0"/>
        <v>0</v>
      </c>
      <c r="F59" s="14">
        <v>0</v>
      </c>
      <c r="H59" s="32" t="s">
        <v>64</v>
      </c>
      <c r="I59" s="33">
        <v>34973.949999999997</v>
      </c>
      <c r="J59" s="82">
        <f>I64+I65</f>
        <v>44077.909999999996</v>
      </c>
      <c r="K59" s="90"/>
    </row>
    <row r="60" spans="1:11" ht="13.5" customHeight="1" x14ac:dyDescent="0.25">
      <c r="A60" s="13" t="s">
        <v>38</v>
      </c>
      <c r="B60" s="14">
        <v>0</v>
      </c>
      <c r="C60" s="14">
        <v>0</v>
      </c>
      <c r="D60" s="14">
        <v>0</v>
      </c>
      <c r="E60" s="14">
        <f t="shared" si="0"/>
        <v>0</v>
      </c>
      <c r="F60" s="14">
        <v>0</v>
      </c>
      <c r="H60" s="32" t="s">
        <v>65</v>
      </c>
      <c r="I60" s="33">
        <v>1693.76</v>
      </c>
      <c r="J60" s="83"/>
      <c r="K60" s="90"/>
    </row>
    <row r="61" spans="1:11" x14ac:dyDescent="0.25">
      <c r="A61" s="13" t="s">
        <v>39</v>
      </c>
      <c r="B61" s="14">
        <v>0</v>
      </c>
      <c r="C61" s="14">
        <v>0</v>
      </c>
      <c r="D61" s="14">
        <v>0</v>
      </c>
      <c r="E61" s="14">
        <f t="shared" si="0"/>
        <v>0</v>
      </c>
      <c r="F61" s="14">
        <v>0</v>
      </c>
      <c r="H61" s="32" t="s">
        <v>66</v>
      </c>
      <c r="I61" s="33">
        <v>391.65</v>
      </c>
      <c r="J61" s="83"/>
      <c r="K61" s="90"/>
    </row>
    <row r="62" spans="1:11" x14ac:dyDescent="0.25">
      <c r="A62" s="13" t="s">
        <v>40</v>
      </c>
      <c r="B62" s="14">
        <v>0</v>
      </c>
      <c r="C62" s="14">
        <v>0</v>
      </c>
      <c r="D62" s="14">
        <v>0</v>
      </c>
      <c r="E62" s="14">
        <f t="shared" si="0"/>
        <v>0</v>
      </c>
      <c r="F62" s="14">
        <v>0</v>
      </c>
      <c r="H62" s="32" t="s">
        <v>67</v>
      </c>
      <c r="I62" s="33">
        <v>3004.57</v>
      </c>
      <c r="J62" s="83"/>
      <c r="K62" s="90"/>
    </row>
    <row r="63" spans="1:11" x14ac:dyDescent="0.25">
      <c r="A63" s="13" t="s">
        <v>41</v>
      </c>
      <c r="B63" s="14">
        <v>0</v>
      </c>
      <c r="C63" s="14">
        <v>0</v>
      </c>
      <c r="D63" s="14">
        <v>0</v>
      </c>
      <c r="E63" s="14">
        <f t="shared" si="0"/>
        <v>0</v>
      </c>
      <c r="F63" s="14">
        <v>0</v>
      </c>
      <c r="H63" s="32" t="s">
        <v>70</v>
      </c>
      <c r="I63" s="33">
        <v>143.02000000000001</v>
      </c>
      <c r="J63" s="83"/>
      <c r="K63" s="90"/>
    </row>
    <row r="64" spans="1:11" ht="22.5" x14ac:dyDescent="0.25">
      <c r="A64" s="13" t="s">
        <v>42</v>
      </c>
      <c r="B64" s="14">
        <v>0</v>
      </c>
      <c r="C64" s="14">
        <v>0</v>
      </c>
      <c r="D64" s="14">
        <v>0</v>
      </c>
      <c r="E64" s="14">
        <f t="shared" si="0"/>
        <v>0</v>
      </c>
      <c r="F64" s="14">
        <v>0</v>
      </c>
      <c r="H64" s="34"/>
      <c r="I64" s="35">
        <f>SUM(I59:I63)</f>
        <v>40206.949999999997</v>
      </c>
      <c r="J64" s="83"/>
      <c r="K64" s="90"/>
    </row>
    <row r="65" spans="1:12" x14ac:dyDescent="0.25">
      <c r="A65" s="13" t="s">
        <v>43</v>
      </c>
      <c r="B65" s="14">
        <v>0</v>
      </c>
      <c r="C65" s="14">
        <v>0</v>
      </c>
      <c r="D65" s="14">
        <v>0</v>
      </c>
      <c r="E65" s="14">
        <f t="shared" si="0"/>
        <v>0</v>
      </c>
      <c r="F65" s="14">
        <v>0</v>
      </c>
      <c r="H65" s="30" t="s">
        <v>63</v>
      </c>
      <c r="I65" s="31">
        <v>3870.96</v>
      </c>
      <c r="J65" s="84"/>
      <c r="K65" s="86"/>
    </row>
    <row r="66" spans="1:12" ht="22.5" x14ac:dyDescent="0.25">
      <c r="A66" s="13" t="s">
        <v>44</v>
      </c>
      <c r="B66" s="14">
        <v>183.38</v>
      </c>
      <c r="C66" s="14">
        <v>0</v>
      </c>
      <c r="D66" s="14">
        <f>B66</f>
        <v>183.38</v>
      </c>
      <c r="E66" s="14">
        <f t="shared" si="0"/>
        <v>183.38</v>
      </c>
      <c r="F66" s="14">
        <v>0</v>
      </c>
      <c r="H66" s="50" t="s">
        <v>60</v>
      </c>
      <c r="I66" s="51">
        <v>4140.42</v>
      </c>
      <c r="J66" s="85">
        <f>SUM(I66:I68)</f>
        <v>11523.310000000001</v>
      </c>
      <c r="K66" s="36"/>
    </row>
    <row r="67" spans="1:12" x14ac:dyDescent="0.25">
      <c r="A67" s="13" t="s">
        <v>45</v>
      </c>
      <c r="B67" s="14">
        <v>0</v>
      </c>
      <c r="C67" s="14">
        <v>0</v>
      </c>
      <c r="D67" s="14">
        <v>0</v>
      </c>
      <c r="E67" s="14">
        <f t="shared" si="0"/>
        <v>0</v>
      </c>
      <c r="F67" s="14">
        <v>0</v>
      </c>
      <c r="H67" s="50" t="s">
        <v>61</v>
      </c>
      <c r="I67" s="51">
        <v>4823.59</v>
      </c>
      <c r="J67" s="90"/>
      <c r="K67" s="36"/>
    </row>
    <row r="68" spans="1:12" x14ac:dyDescent="0.25">
      <c r="A68" s="15" t="s">
        <v>46</v>
      </c>
      <c r="B68" s="16">
        <f>SUM(B52:B67)</f>
        <v>55313.06</v>
      </c>
      <c r="C68" s="16">
        <f>SUM(C52:C67)</f>
        <v>11523.310000000001</v>
      </c>
      <c r="D68" s="16">
        <f>SUM(D52:D67)</f>
        <v>44261.289999999994</v>
      </c>
      <c r="E68" s="16">
        <f t="shared" si="0"/>
        <v>55784.599999999991</v>
      </c>
      <c r="F68" s="16">
        <f>SUM(F52:F67)</f>
        <v>11051.87</v>
      </c>
      <c r="H68" s="50" t="s">
        <v>62</v>
      </c>
      <c r="I68" s="51">
        <v>2559.3000000000002</v>
      </c>
      <c r="J68" s="86"/>
      <c r="K68" s="39"/>
    </row>
    <row r="69" spans="1:12" ht="1.5" customHeight="1" x14ac:dyDescent="0.25">
      <c r="A69" s="17"/>
      <c r="B69" s="18"/>
      <c r="C69" s="19"/>
      <c r="D69" s="19"/>
      <c r="E69" s="19"/>
      <c r="F69" s="20"/>
      <c r="H69" s="39"/>
      <c r="I69" s="40"/>
      <c r="J69" s="41"/>
      <c r="K69" s="39"/>
    </row>
    <row r="70" spans="1:12" ht="113.25" customHeight="1" x14ac:dyDescent="0.25">
      <c r="A70" s="77" t="s">
        <v>47</v>
      </c>
      <c r="B70" s="78"/>
      <c r="C70" s="78"/>
      <c r="D70" s="78"/>
      <c r="E70" s="78"/>
      <c r="F70" s="78"/>
      <c r="H70" s="39"/>
      <c r="I70" s="40"/>
      <c r="J70" s="87"/>
      <c r="K70" s="87"/>
    </row>
    <row r="71" spans="1:12" x14ac:dyDescent="0.25">
      <c r="A71" s="79" t="s">
        <v>48</v>
      </c>
      <c r="B71" s="79"/>
      <c r="C71" s="79"/>
      <c r="D71" s="79"/>
      <c r="E71" s="79"/>
      <c r="F71" s="79"/>
      <c r="H71" s="39"/>
      <c r="I71" s="40"/>
      <c r="J71" s="87"/>
      <c r="K71" s="87"/>
    </row>
    <row r="72" spans="1:12" x14ac:dyDescent="0.25">
      <c r="A72" s="71" t="s">
        <v>49</v>
      </c>
      <c r="B72" s="71"/>
      <c r="C72" s="71"/>
      <c r="D72" s="71"/>
      <c r="E72" s="72" t="e">
        <f>E35</f>
        <v>#REF!</v>
      </c>
      <c r="F72" s="72"/>
      <c r="H72" s="39"/>
      <c r="I72" s="40"/>
      <c r="J72" s="87"/>
      <c r="K72" s="87"/>
      <c r="L72" s="24"/>
    </row>
    <row r="73" spans="1:12" x14ac:dyDescent="0.25">
      <c r="A73" s="71" t="s">
        <v>50</v>
      </c>
      <c r="B73" s="71"/>
      <c r="C73" s="71"/>
      <c r="D73" s="71"/>
      <c r="E73" s="72">
        <f>C68+D68</f>
        <v>55784.599999999991</v>
      </c>
      <c r="F73" s="72"/>
      <c r="H73" s="53">
        <v>13667.99</v>
      </c>
      <c r="I73" s="52"/>
      <c r="J73" s="52"/>
      <c r="K73" s="87"/>
    </row>
    <row r="74" spans="1:12" x14ac:dyDescent="0.25">
      <c r="A74" s="71" t="s">
        <v>51</v>
      </c>
      <c r="B74" s="71"/>
      <c r="C74" s="71"/>
      <c r="D74" s="71"/>
      <c r="E74" s="72" t="e">
        <f>E32-(E73-E34)</f>
        <v>#REF!</v>
      </c>
      <c r="F74" s="72"/>
      <c r="H74" s="54">
        <v>3818.05</v>
      </c>
      <c r="I74" s="40"/>
      <c r="J74" s="88"/>
      <c r="K74" s="87"/>
    </row>
    <row r="75" spans="1:12" x14ac:dyDescent="0.25">
      <c r="A75" s="71" t="s">
        <v>52</v>
      </c>
      <c r="B75" s="71"/>
      <c r="C75" s="71"/>
      <c r="D75" s="71"/>
      <c r="E75" s="72">
        <v>0</v>
      </c>
      <c r="F75" s="72"/>
      <c r="H75" s="54">
        <v>25560</v>
      </c>
      <c r="I75" s="40"/>
      <c r="J75" s="88"/>
      <c r="K75" s="87"/>
    </row>
    <row r="76" spans="1:12" x14ac:dyDescent="0.25">
      <c r="A76" s="71" t="s">
        <v>53</v>
      </c>
      <c r="B76" s="71"/>
      <c r="C76" s="71"/>
      <c r="D76" s="71"/>
      <c r="E76" s="72" t="e">
        <f>E74-E75</f>
        <v>#REF!</v>
      </c>
      <c r="F76" s="72"/>
      <c r="H76" s="55">
        <f>SUM(H73:H75)</f>
        <v>43046.04</v>
      </c>
      <c r="I76" s="40"/>
      <c r="J76" s="88"/>
      <c r="K76" s="87"/>
    </row>
    <row r="77" spans="1:12" ht="15" customHeight="1" x14ac:dyDescent="0.25">
      <c r="A77" s="73" t="s">
        <v>54</v>
      </c>
      <c r="B77" s="73"/>
      <c r="C77" s="73"/>
      <c r="D77" s="73"/>
      <c r="E77" s="73"/>
      <c r="F77" s="73"/>
      <c r="H77" s="39"/>
      <c r="I77" s="40" t="e">
        <f>H76-E76</f>
        <v>#REF!</v>
      </c>
      <c r="J77" s="88"/>
      <c r="K77" s="87"/>
    </row>
    <row r="78" spans="1:12" ht="22.5" customHeight="1" x14ac:dyDescent="0.25">
      <c r="A78" s="73"/>
      <c r="B78" s="73"/>
      <c r="C78" s="73"/>
      <c r="D78" s="73"/>
      <c r="E78" s="73"/>
      <c r="F78" s="73"/>
      <c r="H78" s="39"/>
      <c r="I78" s="42"/>
      <c r="J78" s="88"/>
      <c r="K78" s="87"/>
    </row>
    <row r="79" spans="1:12" x14ac:dyDescent="0.25">
      <c r="A79" s="21" t="s">
        <v>71</v>
      </c>
      <c r="B79" s="22"/>
      <c r="C79" s="22"/>
      <c r="D79" s="22"/>
      <c r="E79" s="22"/>
      <c r="F79" s="22"/>
      <c r="H79" s="39"/>
      <c r="I79" s="40"/>
      <c r="J79" s="88"/>
      <c r="K79" s="87"/>
    </row>
    <row r="80" spans="1:12" x14ac:dyDescent="0.25">
      <c r="A80" s="21"/>
      <c r="B80" s="22"/>
      <c r="C80" s="22"/>
      <c r="D80" s="22"/>
      <c r="E80" s="22"/>
      <c r="F80" s="22"/>
    </row>
    <row r="81" spans="1:12" x14ac:dyDescent="0.25">
      <c r="A81" s="80" t="s">
        <v>57</v>
      </c>
      <c r="B81" s="80"/>
      <c r="C81" s="80"/>
      <c r="D81" s="80"/>
      <c r="E81" s="80"/>
      <c r="F81" s="80"/>
      <c r="K81" s="24"/>
    </row>
    <row r="82" spans="1:12" x14ac:dyDescent="0.25">
      <c r="K82" s="24"/>
    </row>
    <row r="83" spans="1:12" x14ac:dyDescent="0.25">
      <c r="A83" s="23"/>
      <c r="B83" s="23"/>
      <c r="C83" s="23"/>
      <c r="D83" s="23"/>
      <c r="E83" s="23"/>
      <c r="F83" s="23"/>
      <c r="K83" s="24"/>
    </row>
    <row r="84" spans="1:12" x14ac:dyDescent="0.25">
      <c r="A84" s="23"/>
      <c r="B84" s="23"/>
      <c r="C84" s="23"/>
      <c r="D84" s="23"/>
      <c r="E84" s="23"/>
      <c r="F84" s="23"/>
      <c r="H84" s="24"/>
    </row>
    <row r="85" spans="1:12" x14ac:dyDescent="0.25">
      <c r="J85" s="37"/>
      <c r="L85" s="37"/>
    </row>
    <row r="86" spans="1:12" x14ac:dyDescent="0.25">
      <c r="J86" s="37"/>
      <c r="L86" s="37"/>
    </row>
    <row r="87" spans="1:12" x14ac:dyDescent="0.25">
      <c r="J87" s="37"/>
      <c r="L87" s="37"/>
    </row>
    <row r="88" spans="1:12" x14ac:dyDescent="0.25">
      <c r="J88" s="37"/>
      <c r="L88" s="37"/>
    </row>
    <row r="89" spans="1:12" x14ac:dyDescent="0.25">
      <c r="J89" s="37"/>
      <c r="L89" s="37"/>
    </row>
    <row r="90" spans="1:12" ht="28.5" customHeight="1" x14ac:dyDescent="0.25">
      <c r="J90" s="37"/>
      <c r="L90" s="37"/>
    </row>
    <row r="91" spans="1:12" x14ac:dyDescent="0.25">
      <c r="J91" s="37"/>
      <c r="L91" s="37"/>
    </row>
    <row r="92" spans="1:12" x14ac:dyDescent="0.25">
      <c r="J92" s="37"/>
      <c r="L92" s="37"/>
    </row>
    <row r="93" spans="1:12" ht="29.25" customHeight="1" x14ac:dyDescent="0.25">
      <c r="J93" s="37"/>
      <c r="L93" s="37"/>
    </row>
    <row r="94" spans="1:12" x14ac:dyDescent="0.25">
      <c r="J94" s="37"/>
      <c r="L94" s="37"/>
    </row>
    <row r="95" spans="1:12" x14ac:dyDescent="0.25">
      <c r="J95" s="37"/>
      <c r="L95" s="37"/>
    </row>
    <row r="96" spans="1:12" x14ac:dyDescent="0.25">
      <c r="J96" s="37"/>
    </row>
    <row r="97" spans="10:10" x14ac:dyDescent="0.25">
      <c r="J97" s="37"/>
    </row>
    <row r="98" spans="10:10" x14ac:dyDescent="0.25">
      <c r="J98" s="37"/>
    </row>
    <row r="99" spans="10:10" x14ac:dyDescent="0.25">
      <c r="J99" s="37"/>
    </row>
    <row r="100" spans="10:10" x14ac:dyDescent="0.25">
      <c r="J100" s="37"/>
    </row>
    <row r="101" spans="10:10" x14ac:dyDescent="0.25">
      <c r="J101" s="37"/>
    </row>
  </sheetData>
  <mergeCells count="68">
    <mergeCell ref="E18:F18"/>
    <mergeCell ref="A7:F7"/>
    <mergeCell ref="A8:F8"/>
    <mergeCell ref="A9:F9"/>
    <mergeCell ref="A10:F10"/>
    <mergeCell ref="A11:C11"/>
    <mergeCell ref="A12:C12"/>
    <mergeCell ref="A13:C13"/>
    <mergeCell ref="A14:C14"/>
    <mergeCell ref="A15:F15"/>
    <mergeCell ref="A16:F16"/>
    <mergeCell ref="E17:F17"/>
    <mergeCell ref="A29:C29"/>
    <mergeCell ref="E29:F29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C28"/>
    <mergeCell ref="E28:F28"/>
    <mergeCell ref="A30:C30"/>
    <mergeCell ref="E30:F30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J52:J53"/>
    <mergeCell ref="K52:K53"/>
    <mergeCell ref="J55:J57"/>
    <mergeCell ref="H58:J58"/>
    <mergeCell ref="A37:F37"/>
    <mergeCell ref="A38:F38"/>
    <mergeCell ref="A40:F40"/>
    <mergeCell ref="A49:A50"/>
    <mergeCell ref="B49:B50"/>
    <mergeCell ref="F49:F50"/>
    <mergeCell ref="A72:D72"/>
    <mergeCell ref="E72:F72"/>
    <mergeCell ref="A73:D73"/>
    <mergeCell ref="E73:F73"/>
    <mergeCell ref="B51:F51"/>
    <mergeCell ref="A81:F81"/>
    <mergeCell ref="J66:J68"/>
    <mergeCell ref="J59:J65"/>
    <mergeCell ref="K55:K65"/>
    <mergeCell ref="A74:D74"/>
    <mergeCell ref="E74:F74"/>
    <mergeCell ref="J74:J79"/>
    <mergeCell ref="A75:D75"/>
    <mergeCell ref="E75:F75"/>
    <mergeCell ref="A76:D76"/>
    <mergeCell ref="E76:F76"/>
    <mergeCell ref="A77:F78"/>
    <mergeCell ref="A70:F70"/>
    <mergeCell ref="J70:J72"/>
    <mergeCell ref="K70:K79"/>
    <mergeCell ref="A71:F71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Recepcao</cp:lastModifiedBy>
  <cp:lastPrinted>2019-06-05T13:45:50Z</cp:lastPrinted>
  <dcterms:created xsi:type="dcterms:W3CDTF">2019-02-11T15:04:19Z</dcterms:created>
  <dcterms:modified xsi:type="dcterms:W3CDTF">2019-06-12T16:41:16Z</dcterms:modified>
</cp:coreProperties>
</file>