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epcao\Desktop\Prestação de Contas - Novembro\"/>
    </mc:Choice>
  </mc:AlternateContent>
  <bookViews>
    <workbookView xWindow="45" yWindow="30" windowWidth="20445" windowHeight="10890"/>
  </bookViews>
  <sheets>
    <sheet name="Novembro" sheetId="1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8" i="13" l="1"/>
  <c r="K54" i="13"/>
  <c r="K51" i="13"/>
  <c r="E29" i="13"/>
  <c r="E33" i="13" s="1"/>
  <c r="E68" i="13"/>
  <c r="D67" i="13"/>
  <c r="E67" i="13" s="1"/>
  <c r="E66" i="13"/>
  <c r="E65" i="13"/>
  <c r="K64" i="13"/>
  <c r="E64" i="13"/>
  <c r="E63" i="13"/>
  <c r="E62" i="13"/>
  <c r="J61" i="13"/>
  <c r="D53" i="13" s="1"/>
  <c r="E61" i="13"/>
  <c r="E60" i="13"/>
  <c r="E59" i="13"/>
  <c r="E58" i="13"/>
  <c r="E57" i="13"/>
  <c r="E56" i="13"/>
  <c r="E55" i="13"/>
  <c r="E54" i="13"/>
  <c r="F53" i="13"/>
  <c r="F69" i="13" s="1"/>
  <c r="C53" i="13"/>
  <c r="C69" i="13" s="1"/>
  <c r="H35" i="13"/>
  <c r="E35" i="13" s="1"/>
  <c r="E30" i="13"/>
  <c r="D69" i="13" l="1"/>
  <c r="L54" i="13"/>
  <c r="B53" i="13"/>
  <c r="B69" i="13" s="1"/>
  <c r="E36" i="13"/>
  <c r="E72" i="13" s="1"/>
  <c r="E73" i="13"/>
  <c r="E74" i="13" s="1"/>
  <c r="E76" i="13" s="1"/>
  <c r="E69" i="13"/>
  <c r="E53" i="13"/>
</calcChain>
</file>

<file path=xl/sharedStrings.xml><?xml version="1.0" encoding="utf-8"?>
<sst xmlns="http://schemas.openxmlformats.org/spreadsheetml/2006/main" count="78" uniqueCount="71">
  <si>
    <t>ANEXO RP-14 - REPASSES AO TERCEIRO SETOR - DEMONSTRATIVO INTEGRAL DAS RECEITAS E DESPESAS - TERMO DE COLABORAÇÃO/FOMENTO</t>
  </si>
  <si>
    <t>DOCUMENTO</t>
  </si>
  <si>
    <t>DATA</t>
  </si>
  <si>
    <t>VIGÊNCIA</t>
  </si>
  <si>
    <t>VALOR - R$</t>
  </si>
  <si>
    <t>Termo de Colaboração/Fomento  nº 20/2018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</si>
  <si>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</si>
  <si>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</si>
  <si>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</si>
  <si>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</si>
  <si>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</si>
  <si>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</si>
  <si>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</si>
  <si>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</si>
  <si>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</si>
  <si>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</si>
  <si>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</si>
  <si>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</si>
  <si>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</si>
  <si>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</si>
  <si>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</si>
  <si>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</si>
  <si>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</si>
  <si>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 xml:space="preserve">DESPESAS CONTABILIZADAS NESTE EXERCÍCIO E PAGAS NESTE EXERCÍCIO (R$) </t>
  </si>
  <si>
    <t xml:space="preserve">TOTAL DE DESPESAS PAGAS NESTE EXERCÍCIO (R$) </t>
  </si>
  <si>
    <t>DESPESAS CONTABILIZADAS NESTE EXERCÍCIO A PAGAR EM EXERCÍCIOS SEGUINTES (R$)</t>
  </si>
  <si>
    <t>(H)</t>
  </si>
  <si>
    <t>(I)</t>
  </si>
  <si>
    <t>(J= H + I)</t>
  </si>
  <si>
    <t>ORIGEM DOS RECURSOS (4)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</si>
  <si>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</si>
  <si>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</si>
  <si>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</si>
  <si>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</si>
  <si>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</si>
  <si>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</si>
  <si>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</si>
  <si>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</si>
  <si>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</si>
  <si>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</si>
  <si>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</si>
  <si>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</si>
  <si>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</si>
  <si>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</si>
  <si>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Despesas financeiras e bancárias</t>
  </si>
  <si>
    <t>Outras despesas</t>
  </si>
  <si>
    <t>TOTAL</t>
  </si>
  <si>
    <t>(4) Verba: Federal, Estadual, Municipal e Recursos Próprios, devendo ser elaborado um anexo para cada fonte de recurso.
(5) Salários, encargos e benefícios.
(6) Autônomos e pessoa jurídica.
(7) Energia elétrica, água e esgoto, gás, telefone e internet.
(8) No rol exemplificativo incluir também as aquisições e os compromissos assumidos que não são classificados contabilmente como DESPESAS, como, por exemplo, aquisição de bens permanentes.
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
(*) Apenas para entidades da área da Saúde.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</si>
  <si>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</si>
  <si>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</si>
  <si>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</si>
  <si>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</si>
  <si>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</si>
  <si>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</si>
  <si>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</si>
  <si>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Responsáveis pela Organização da Sociedade Civil:                                      LUCIANA IENNE - PRESIDENTE</t>
  </si>
  <si>
    <t>COLABORAÇÃO/FOMENTO: 20/2018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LUCIANA IENNE
CPF: 119.253.768-85
OBJETO DA PARCERIA: Serviços de Proteção Social Especial para Pessoas com Deficiência e suas Famílias
EXERCÍCIO: 2019
ORIGEM DOS RECURSOS (1):  MUNICIPAL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</si>
  <si>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exercício/2019 bem como as despesas a pagar no exercício seguinte.</t>
    </r>
  </si>
  <si>
    <t>Bruto Folha</t>
  </si>
  <si>
    <t>FGTS</t>
  </si>
  <si>
    <t>INSS</t>
  </si>
  <si>
    <t>IRRF</t>
  </si>
  <si>
    <t>Pagamento Folha Janeiro - Recursos Proprios</t>
  </si>
  <si>
    <t>Uniodonto</t>
  </si>
  <si>
    <t xml:space="preserve">Farmacia </t>
  </si>
  <si>
    <t>01/01/2019 a 31/12/2019</t>
  </si>
  <si>
    <t>FOLHA</t>
  </si>
  <si>
    <t>MENSAL: NOVEMBRO</t>
  </si>
  <si>
    <t>11/2019*</t>
  </si>
  <si>
    <t>13 SALÁRIO</t>
  </si>
  <si>
    <t>Vinhedo-SP 10 de dezembro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</si>
</sst>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9">
    <xf numFmtId="0" fontId="0" fillId="0" borderId="0" xfId="0"/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8" fontId="6" fillId="0" borderId="1" xfId="1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4" fontId="7" fillId="0" borderId="1" xfId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44" fontId="0" fillId="0" borderId="0" xfId="1" applyFont="1"/>
    <xf numFmtId="0" fontId="0" fillId="0" borderId="1" xfId="0" applyBorder="1"/>
    <xf numFmtId="44" fontId="0" fillId="0" borderId="1" xfId="1" applyFont="1" applyBorder="1"/>
    <xf numFmtId="0" fontId="0" fillId="0" borderId="1" xfId="0" applyBorder="1" applyAlignment="1">
      <alignment vertical="center"/>
    </xf>
    <xf numFmtId="44" fontId="0" fillId="0" borderId="1" xfId="1" applyFont="1" applyBorder="1" applyAlignment="1">
      <alignment vertical="center"/>
    </xf>
    <xf numFmtId="0" fontId="0" fillId="0" borderId="6" xfId="0" applyBorder="1"/>
    <xf numFmtId="0" fontId="11" fillId="0" borderId="0" xfId="0" applyFont="1" applyAlignment="1">
      <alignment vertical="center"/>
    </xf>
    <xf numFmtId="44" fontId="0" fillId="0" borderId="6" xfId="1" applyFont="1" applyBorder="1"/>
    <xf numFmtId="0" fontId="11" fillId="0" borderId="6" xfId="0" applyFont="1" applyBorder="1" applyAlignment="1">
      <alignment vertical="center"/>
    </xf>
    <xf numFmtId="0" fontId="0" fillId="4" borderId="1" xfId="0" applyFill="1" applyBorder="1"/>
    <xf numFmtId="44" fontId="0" fillId="4" borderId="1" xfId="1" applyFont="1" applyFill="1" applyBorder="1"/>
    <xf numFmtId="0" fontId="0" fillId="5" borderId="1" xfId="0" applyFill="1" applyBorder="1"/>
    <xf numFmtId="44" fontId="11" fillId="5" borderId="1" xfId="1" applyFont="1" applyFill="1" applyBorder="1"/>
    <xf numFmtId="44" fontId="0" fillId="0" borderId="0" xfId="0" applyNumberFormat="1"/>
    <xf numFmtId="0" fontId="0" fillId="0" borderId="0" xfId="0" applyFill="1" applyBorder="1"/>
    <xf numFmtId="44" fontId="0" fillId="0" borderId="0" xfId="1" applyFont="1" applyFill="1" applyBorder="1"/>
    <xf numFmtId="0" fontId="11" fillId="0" borderId="0" xfId="0" applyFont="1" applyFill="1" applyBorder="1" applyAlignment="1">
      <alignment vertical="center"/>
    </xf>
    <xf numFmtId="44" fontId="0" fillId="0" borderId="0" xfId="0" applyNumberFormat="1" applyFill="1" applyBorder="1"/>
    <xf numFmtId="44" fontId="11" fillId="0" borderId="0" xfId="1" applyFont="1" applyFill="1" applyBorder="1"/>
    <xf numFmtId="0" fontId="0" fillId="6" borderId="1" xfId="0" applyFill="1" applyBorder="1"/>
    <xf numFmtId="44" fontId="0" fillId="6" borderId="1" xfId="1" applyFont="1" applyFill="1" applyBorder="1"/>
    <xf numFmtId="0" fontId="0" fillId="7" borderId="1" xfId="0" applyFill="1" applyBorder="1"/>
    <xf numFmtId="44" fontId="0" fillId="7" borderId="1" xfId="1" applyFont="1" applyFill="1" applyBorder="1"/>
    <xf numFmtId="0" fontId="0" fillId="6" borderId="1" xfId="0" applyFill="1" applyBorder="1" applyAlignment="1"/>
    <xf numFmtId="0" fontId="0" fillId="0" borderId="1" xfId="0" applyFill="1" applyBorder="1" applyAlignment="1">
      <alignment vertical="center"/>
    </xf>
    <xf numFmtId="44" fontId="0" fillId="0" borderId="1" xfId="1" applyFont="1" applyFill="1" applyBorder="1" applyAlignment="1">
      <alignment vertical="center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44" fontId="0" fillId="0" borderId="0" xfId="1" applyFont="1" applyAlignment="1">
      <alignment horizontal="center" vertical="center"/>
    </xf>
    <xf numFmtId="44" fontId="0" fillId="6" borderId="1" xfId="1" applyFont="1" applyFill="1" applyBorder="1" applyAlignment="1"/>
    <xf numFmtId="44" fontId="0" fillId="5" borderId="1" xfId="1" applyFont="1" applyFill="1" applyBorder="1"/>
    <xf numFmtId="44" fontId="5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justify" vertical="center" wrapText="1"/>
    </xf>
    <xf numFmtId="44" fontId="6" fillId="2" borderId="1" xfId="1" applyFont="1" applyFill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44" fontId="11" fillId="3" borderId="3" xfId="1" applyFont="1" applyFill="1" applyBorder="1" applyAlignment="1">
      <alignment horizontal="center" vertical="center"/>
    </xf>
    <xf numFmtId="44" fontId="11" fillId="3" borderId="5" xfId="1" applyFont="1" applyFill="1" applyBorder="1" applyAlignment="1">
      <alignment horizontal="center" vertical="center"/>
    </xf>
    <xf numFmtId="44" fontId="11" fillId="3" borderId="4" xfId="1" applyFont="1" applyFill="1" applyBorder="1" applyAlignment="1">
      <alignment horizontal="center" vertical="center"/>
    </xf>
    <xf numFmtId="44" fontId="11" fillId="3" borderId="3" xfId="0" applyNumberFormat="1" applyFont="1" applyFill="1" applyBorder="1" applyAlignment="1">
      <alignment horizontal="center" vertical="center"/>
    </xf>
    <xf numFmtId="44" fontId="11" fillId="3" borderId="4" xfId="0" applyNumberFormat="1" applyFont="1" applyFill="1" applyBorder="1" applyAlignment="1">
      <alignment horizontal="center" vertical="center"/>
    </xf>
    <xf numFmtId="44" fontId="11" fillId="0" borderId="0" xfId="1" applyFont="1" applyFill="1" applyBorder="1" applyAlignment="1">
      <alignment horizontal="center" vertical="center"/>
    </xf>
    <xf numFmtId="44" fontId="1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4" fontId="11" fillId="3" borderId="5" xfId="0" applyNumberFormat="1" applyFont="1" applyFill="1" applyBorder="1" applyAlignment="1">
      <alignment horizontal="center" vertical="center"/>
    </xf>
    <xf numFmtId="44" fontId="11" fillId="7" borderId="1" xfId="0" applyNumberFormat="1" applyFont="1" applyFill="1" applyBorder="1" applyAlignment="1">
      <alignment horizontal="center" vertical="center"/>
    </xf>
    <xf numFmtId="44" fontId="11" fillId="6" borderId="3" xfId="0" applyNumberFormat="1" applyFont="1" applyFill="1" applyBorder="1" applyAlignment="1">
      <alignment horizontal="center" vertical="center"/>
    </xf>
    <xf numFmtId="44" fontId="11" fillId="6" borderId="5" xfId="0" applyNumberFormat="1" applyFont="1" applyFill="1" applyBorder="1" applyAlignment="1">
      <alignment horizontal="center" vertical="center"/>
    </xf>
    <xf numFmtId="44" fontId="11" fillId="6" borderId="4" xfId="0" applyNumberFormat="1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5</xdr:col>
      <xdr:colOff>990601</xdr:colOff>
      <xdr:row>5</xdr:row>
      <xdr:rowOff>133350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6438900" cy="10858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41</xdr:row>
      <xdr:rowOff>9525</xdr:rowOff>
    </xdr:from>
    <xdr:to>
      <xdr:col>5</xdr:col>
      <xdr:colOff>1000125</xdr:colOff>
      <xdr:row>48</xdr:row>
      <xdr:rowOff>47625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0125075"/>
          <a:ext cx="6438900" cy="1371600"/>
        </a:xfrm>
        <a:prstGeom prst="rect">
          <a:avLst/>
        </a:prstGeom>
      </xdr:spPr>
    </xdr:pic>
    <xdr:clientData/>
  </xdr:twoCellAnchor>
  <xdr:twoCellAnchor>
    <xdr:from>
      <xdr:col>2</xdr:col>
      <xdr:colOff>247650</xdr:colOff>
      <xdr:row>81</xdr:row>
      <xdr:rowOff>9525</xdr:rowOff>
    </xdr:from>
    <xdr:to>
      <xdr:col>5</xdr:col>
      <xdr:colOff>152400</xdr:colOff>
      <xdr:row>81</xdr:row>
      <xdr:rowOff>9525</xdr:rowOff>
    </xdr:to>
    <xdr:cxnSp macro="">
      <xdr:nvCxnSpPr>
        <xdr:cNvPr id="4" name="Conector reto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2476500" y="20097750"/>
          <a:ext cx="31242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M92"/>
  <sheetViews>
    <sheetView tabSelected="1" workbookViewId="0">
      <selection activeCell="H14" sqref="H14"/>
    </sheetView>
  </sheetViews>
  <sheetFormatPr defaultRowHeight="15" x14ac:dyDescent="0.25"/>
  <cols>
    <col min="1" max="4" width="16.7109375" customWidth="1"/>
    <col min="5" max="5" width="14.85546875" bestFit="1" customWidth="1"/>
    <col min="6" max="6" width="15.85546875" bestFit="1" customWidth="1"/>
    <col min="7" max="7" width="2.7109375" customWidth="1"/>
    <col min="8" max="8" width="41.85546875" bestFit="1" customWidth="1"/>
    <col min="9" max="9" width="11.85546875" style="15" customWidth="1"/>
    <col min="10" max="10" width="13.7109375" customWidth="1"/>
    <col min="11" max="13" width="13.28515625" bestFit="1" customWidth="1"/>
  </cols>
  <sheetData>
    <row r="7" spans="1:6" ht="6.75" customHeight="1" x14ac:dyDescent="0.25">
      <c r="A7" s="51" t="s">
        <v>67</v>
      </c>
      <c r="B7" s="51"/>
      <c r="C7" s="51"/>
      <c r="D7" s="51"/>
      <c r="E7" s="51"/>
      <c r="F7" s="51"/>
    </row>
    <row r="8" spans="1:6" ht="14.25" customHeight="1" x14ac:dyDescent="0.25">
      <c r="A8" s="51"/>
      <c r="B8" s="51"/>
      <c r="C8" s="51"/>
      <c r="D8" s="51"/>
      <c r="E8" s="51"/>
      <c r="F8" s="51"/>
    </row>
    <row r="9" spans="1:6" ht="30" customHeight="1" x14ac:dyDescent="0.25">
      <c r="A9" s="52" t="s">
        <v>0</v>
      </c>
      <c r="B9" s="53"/>
      <c r="C9" s="53"/>
      <c r="D9" s="53"/>
      <c r="E9" s="53"/>
      <c r="F9" s="53"/>
    </row>
    <row r="10" spans="1:6" ht="144.75" customHeight="1" x14ac:dyDescent="0.25">
      <c r="A10" s="54" t="s">
        <v>56</v>
      </c>
      <c r="B10" s="55"/>
      <c r="C10" s="55"/>
      <c r="D10" s="55"/>
      <c r="E10" s="55"/>
      <c r="F10" s="55"/>
    </row>
    <row r="11" spans="1:6" ht="6" customHeight="1" x14ac:dyDescent="0.25">
      <c r="A11" s="56"/>
      <c r="B11" s="56"/>
      <c r="C11" s="56"/>
      <c r="D11" s="56"/>
      <c r="E11" s="56"/>
      <c r="F11" s="56"/>
    </row>
    <row r="12" spans="1:6" x14ac:dyDescent="0.25">
      <c r="A12" s="57" t="s">
        <v>1</v>
      </c>
      <c r="B12" s="57"/>
      <c r="C12" s="57"/>
      <c r="D12" s="42" t="s">
        <v>2</v>
      </c>
      <c r="E12" s="42" t="s">
        <v>3</v>
      </c>
      <c r="F12" s="42" t="s">
        <v>4</v>
      </c>
    </row>
    <row r="13" spans="1:6" ht="18.75" customHeight="1" x14ac:dyDescent="0.25">
      <c r="A13" s="58" t="s">
        <v>5</v>
      </c>
      <c r="B13" s="58"/>
      <c r="C13" s="58"/>
      <c r="D13" s="1" t="s">
        <v>68</v>
      </c>
      <c r="E13" s="2" t="s">
        <v>65</v>
      </c>
      <c r="F13" s="3">
        <v>218937.4</v>
      </c>
    </row>
    <row r="14" spans="1:6" x14ac:dyDescent="0.25">
      <c r="A14" s="58" t="s">
        <v>6</v>
      </c>
      <c r="B14" s="58"/>
      <c r="C14" s="58"/>
      <c r="D14" s="2"/>
      <c r="E14" s="2"/>
      <c r="F14" s="43"/>
    </row>
    <row r="15" spans="1:6" x14ac:dyDescent="0.25">
      <c r="A15" s="58" t="s">
        <v>6</v>
      </c>
      <c r="B15" s="58"/>
      <c r="C15" s="58"/>
      <c r="D15" s="2"/>
      <c r="E15" s="2"/>
      <c r="F15" s="43"/>
    </row>
    <row r="16" spans="1:6" ht="15" customHeight="1" x14ac:dyDescent="0.25">
      <c r="A16" s="59"/>
      <c r="B16" s="60"/>
      <c r="C16" s="60"/>
      <c r="D16" s="60"/>
      <c r="E16" s="60"/>
      <c r="F16" s="60"/>
    </row>
    <row r="17" spans="1:6" x14ac:dyDescent="0.25">
      <c r="A17" s="57" t="s">
        <v>7</v>
      </c>
      <c r="B17" s="57"/>
      <c r="C17" s="57"/>
      <c r="D17" s="57"/>
      <c r="E17" s="57"/>
      <c r="F17" s="57"/>
    </row>
    <row r="18" spans="1:6" ht="27" x14ac:dyDescent="0.25">
      <c r="A18" s="42" t="s">
        <v>8</v>
      </c>
      <c r="B18" s="42" t="s">
        <v>9</v>
      </c>
      <c r="C18" s="42" t="s">
        <v>10</v>
      </c>
      <c r="D18" s="42" t="s">
        <v>11</v>
      </c>
      <c r="E18" s="57" t="s">
        <v>12</v>
      </c>
      <c r="F18" s="57"/>
    </row>
    <row r="19" spans="1:6" x14ac:dyDescent="0.25">
      <c r="A19" s="4">
        <v>43789</v>
      </c>
      <c r="B19" s="5">
        <v>15640</v>
      </c>
      <c r="C19" s="4">
        <v>43789</v>
      </c>
      <c r="D19" s="6">
        <v>201401</v>
      </c>
      <c r="E19" s="50">
        <v>15640</v>
      </c>
      <c r="F19" s="50"/>
    </row>
    <row r="20" spans="1:6" x14ac:dyDescent="0.25">
      <c r="A20" s="4"/>
      <c r="B20" s="5"/>
      <c r="C20" s="4"/>
      <c r="D20" s="6"/>
      <c r="E20" s="50"/>
      <c r="F20" s="50"/>
    </row>
    <row r="21" spans="1:6" x14ac:dyDescent="0.25">
      <c r="A21" s="44"/>
      <c r="B21" s="5"/>
      <c r="C21" s="44"/>
      <c r="D21" s="6"/>
      <c r="E21" s="50"/>
      <c r="F21" s="50"/>
    </row>
    <row r="22" spans="1:6" x14ac:dyDescent="0.25">
      <c r="A22" s="44"/>
      <c r="B22" s="5"/>
      <c r="C22" s="44"/>
      <c r="D22" s="6"/>
      <c r="E22" s="50"/>
      <c r="F22" s="50"/>
    </row>
    <row r="23" spans="1:6" x14ac:dyDescent="0.25">
      <c r="A23" s="44"/>
      <c r="B23" s="5"/>
      <c r="C23" s="44"/>
      <c r="D23" s="6"/>
      <c r="E23" s="50"/>
      <c r="F23" s="50"/>
    </row>
    <row r="24" spans="1:6" x14ac:dyDescent="0.25">
      <c r="A24" s="44"/>
      <c r="B24" s="5"/>
      <c r="C24" s="44"/>
      <c r="D24" s="6"/>
      <c r="E24" s="50"/>
      <c r="F24" s="50"/>
    </row>
    <row r="25" spans="1:6" x14ac:dyDescent="0.25">
      <c r="A25" s="44"/>
      <c r="B25" s="5"/>
      <c r="C25" s="44"/>
      <c r="D25" s="6"/>
      <c r="E25" s="50"/>
      <c r="F25" s="50"/>
    </row>
    <row r="26" spans="1:6" x14ac:dyDescent="0.25">
      <c r="A26" s="2"/>
      <c r="B26" s="5"/>
      <c r="C26" s="7"/>
      <c r="D26" s="2"/>
      <c r="E26" s="50"/>
      <c r="F26" s="50"/>
    </row>
    <row r="27" spans="1:6" x14ac:dyDescent="0.25">
      <c r="A27" s="2"/>
      <c r="B27" s="5"/>
      <c r="C27" s="7"/>
      <c r="D27" s="7"/>
      <c r="E27" s="50"/>
      <c r="F27" s="50"/>
    </row>
    <row r="28" spans="1:6" x14ac:dyDescent="0.25">
      <c r="A28" s="2"/>
      <c r="B28" s="5"/>
      <c r="C28" s="7"/>
      <c r="D28" s="7"/>
      <c r="E28" s="50"/>
      <c r="F28" s="50"/>
    </row>
    <row r="29" spans="1:6" x14ac:dyDescent="0.25">
      <c r="A29" s="61" t="s">
        <v>13</v>
      </c>
      <c r="B29" s="61"/>
      <c r="C29" s="61"/>
      <c r="D29" s="7"/>
      <c r="E29" s="50" t="e">
        <f>#REF!</f>
        <v>#REF!</v>
      </c>
      <c r="F29" s="50"/>
    </row>
    <row r="30" spans="1:6" x14ac:dyDescent="0.25">
      <c r="A30" s="61" t="s">
        <v>14</v>
      </c>
      <c r="B30" s="61"/>
      <c r="C30" s="61"/>
      <c r="D30" s="7"/>
      <c r="E30" s="50">
        <f>E19+E20</f>
        <v>15640</v>
      </c>
      <c r="F30" s="50"/>
    </row>
    <row r="31" spans="1:6" x14ac:dyDescent="0.25">
      <c r="A31" s="61" t="s">
        <v>15</v>
      </c>
      <c r="B31" s="61"/>
      <c r="C31" s="61"/>
      <c r="D31" s="7"/>
      <c r="E31" s="50">
        <v>22.37</v>
      </c>
      <c r="F31" s="50"/>
    </row>
    <row r="32" spans="1:6" x14ac:dyDescent="0.25">
      <c r="A32" s="61" t="s">
        <v>16</v>
      </c>
      <c r="B32" s="61"/>
      <c r="C32" s="61"/>
      <c r="D32" s="7"/>
      <c r="E32" s="50"/>
      <c r="F32" s="50"/>
    </row>
    <row r="33" spans="1:11" x14ac:dyDescent="0.25">
      <c r="A33" s="61" t="s">
        <v>17</v>
      </c>
      <c r="B33" s="61"/>
      <c r="C33" s="61"/>
      <c r="D33" s="7"/>
      <c r="E33" s="50" t="e">
        <f>E29+E30+E31+E32</f>
        <v>#REF!</v>
      </c>
      <c r="F33" s="50"/>
    </row>
    <row r="34" spans="1:11" x14ac:dyDescent="0.25">
      <c r="A34" s="62"/>
      <c r="B34" s="62"/>
      <c r="C34" s="62"/>
      <c r="D34" s="8"/>
      <c r="E34" s="63"/>
      <c r="F34" s="63"/>
    </row>
    <row r="35" spans="1:11" x14ac:dyDescent="0.25">
      <c r="A35" s="61" t="s">
        <v>18</v>
      </c>
      <c r="B35" s="61"/>
      <c r="C35" s="61"/>
      <c r="D35" s="7"/>
      <c r="E35" s="64">
        <f>H35</f>
        <v>8.07</v>
      </c>
      <c r="F35" s="64"/>
      <c r="H35" s="28">
        <f>J63</f>
        <v>8.07</v>
      </c>
      <c r="K35" s="28"/>
    </row>
    <row r="36" spans="1:11" x14ac:dyDescent="0.25">
      <c r="A36" s="61" t="s">
        <v>19</v>
      </c>
      <c r="B36" s="61"/>
      <c r="C36" s="61"/>
      <c r="D36" s="7"/>
      <c r="E36" s="64" t="e">
        <f>E33+E35</f>
        <v>#REF!</v>
      </c>
      <c r="F36" s="64"/>
    </row>
    <row r="37" spans="1:11" ht="54" customHeight="1" x14ac:dyDescent="0.25">
      <c r="A37" s="67" t="s">
        <v>57</v>
      </c>
      <c r="B37" s="68"/>
      <c r="C37" s="68"/>
      <c r="D37" s="68"/>
      <c r="E37" s="68"/>
      <c r="F37" s="68"/>
    </row>
    <row r="38" spans="1:11" ht="15" customHeight="1" x14ac:dyDescent="0.25">
      <c r="A38" s="69"/>
      <c r="B38" s="69"/>
      <c r="C38" s="69"/>
      <c r="D38" s="69"/>
      <c r="E38" s="69"/>
      <c r="F38" s="69"/>
    </row>
    <row r="39" spans="1:11" ht="15" customHeight="1" x14ac:dyDescent="0.25">
      <c r="A39" s="41"/>
      <c r="B39" s="41"/>
      <c r="C39" s="41"/>
      <c r="D39" s="41"/>
      <c r="E39" s="41"/>
      <c r="F39" s="41"/>
    </row>
    <row r="40" spans="1:11" ht="15" customHeight="1" x14ac:dyDescent="0.25">
      <c r="A40" s="41"/>
      <c r="B40" s="41"/>
      <c r="C40" s="41"/>
      <c r="D40" s="41"/>
      <c r="E40" s="41"/>
      <c r="F40" s="41"/>
    </row>
    <row r="41" spans="1:11" ht="15" customHeight="1" x14ac:dyDescent="0.25">
      <c r="A41" s="70"/>
      <c r="B41" s="70"/>
      <c r="C41" s="70"/>
      <c r="D41" s="70"/>
      <c r="E41" s="70"/>
      <c r="F41" s="70"/>
    </row>
    <row r="42" spans="1:11" ht="15" customHeight="1" x14ac:dyDescent="0.25">
      <c r="A42" s="41"/>
      <c r="B42" s="41"/>
      <c r="C42" s="41"/>
      <c r="D42" s="41"/>
      <c r="E42" s="41"/>
      <c r="F42" s="41"/>
    </row>
    <row r="43" spans="1:11" ht="15" customHeight="1" x14ac:dyDescent="0.25">
      <c r="A43" s="41"/>
      <c r="B43" s="41"/>
      <c r="C43" s="41"/>
      <c r="D43" s="41"/>
      <c r="E43" s="41"/>
      <c r="F43" s="41"/>
    </row>
    <row r="44" spans="1:11" ht="15" customHeight="1" x14ac:dyDescent="0.25">
      <c r="A44" s="41"/>
      <c r="B44" s="41"/>
      <c r="C44" s="41"/>
      <c r="D44" s="41"/>
      <c r="E44" s="41"/>
      <c r="F44" s="41"/>
    </row>
    <row r="45" spans="1:11" ht="15" customHeight="1" x14ac:dyDescent="0.25">
      <c r="A45" s="41"/>
      <c r="B45" s="41"/>
      <c r="C45" s="41"/>
      <c r="D45" s="41"/>
      <c r="E45" s="41"/>
      <c r="F45" s="41"/>
    </row>
    <row r="46" spans="1:11" ht="15" customHeight="1" x14ac:dyDescent="0.25">
      <c r="A46" s="41"/>
      <c r="B46" s="41"/>
      <c r="C46" s="41"/>
      <c r="D46" s="41"/>
      <c r="E46" s="41"/>
      <c r="F46" s="41"/>
    </row>
    <row r="47" spans="1:11" ht="15" customHeight="1" x14ac:dyDescent="0.25">
      <c r="A47" s="41"/>
      <c r="B47" s="41"/>
      <c r="C47" s="41"/>
      <c r="D47" s="41"/>
      <c r="E47" s="41"/>
      <c r="F47" s="41"/>
    </row>
    <row r="48" spans="1:11" ht="15" customHeight="1" x14ac:dyDescent="0.25">
      <c r="A48" s="41"/>
      <c r="B48" s="41"/>
      <c r="C48" s="41"/>
      <c r="D48" s="41"/>
      <c r="E48" s="41"/>
      <c r="F48" s="41"/>
    </row>
    <row r="49" spans="1:13" ht="15" customHeight="1" x14ac:dyDescent="0.25">
      <c r="A49" s="41"/>
      <c r="B49" s="41"/>
      <c r="C49" s="41"/>
      <c r="D49" s="41"/>
      <c r="E49" s="41"/>
      <c r="F49" s="41"/>
    </row>
    <row r="50" spans="1:13" ht="65.25" customHeight="1" x14ac:dyDescent="0.25">
      <c r="A50" s="71" t="s">
        <v>20</v>
      </c>
      <c r="B50" s="71" t="s">
        <v>21</v>
      </c>
      <c r="C50" s="9" t="s">
        <v>22</v>
      </c>
      <c r="D50" s="9" t="s">
        <v>23</v>
      </c>
      <c r="E50" s="9" t="s">
        <v>24</v>
      </c>
      <c r="F50" s="71" t="s">
        <v>25</v>
      </c>
      <c r="I50" s="47" t="s">
        <v>69</v>
      </c>
    </row>
    <row r="51" spans="1:13" x14ac:dyDescent="0.25">
      <c r="A51" s="71"/>
      <c r="B51" s="71"/>
      <c r="C51" s="10" t="s">
        <v>26</v>
      </c>
      <c r="D51" s="10" t="s">
        <v>27</v>
      </c>
      <c r="E51" s="10" t="s">
        <v>28</v>
      </c>
      <c r="F51" s="71"/>
      <c r="H51" s="18" t="s">
        <v>58</v>
      </c>
      <c r="I51" s="19">
        <v>4218</v>
      </c>
      <c r="J51" s="19">
        <v>8843.5400000000009</v>
      </c>
      <c r="K51" s="79">
        <f>I51+J51+I52+J52</f>
        <v>14106.35</v>
      </c>
    </row>
    <row r="52" spans="1:13" x14ac:dyDescent="0.25">
      <c r="A52" s="46"/>
      <c r="B52" s="71" t="s">
        <v>29</v>
      </c>
      <c r="C52" s="71"/>
      <c r="D52" s="71"/>
      <c r="E52" s="71"/>
      <c r="F52" s="71"/>
      <c r="H52" s="18" t="s">
        <v>59</v>
      </c>
      <c r="I52" s="19">
        <v>337.38</v>
      </c>
      <c r="J52" s="19">
        <v>707.43</v>
      </c>
      <c r="K52" s="80"/>
    </row>
    <row r="53" spans="1:13" ht="19.5" customHeight="1" x14ac:dyDescent="0.25">
      <c r="A53" s="11" t="s">
        <v>30</v>
      </c>
      <c r="B53" s="5">
        <f>K51</f>
        <v>14106.35</v>
      </c>
      <c r="C53" s="5">
        <f>K64</f>
        <v>2070.0700000000002</v>
      </c>
      <c r="D53" s="5">
        <f>K58</f>
        <v>10370.31</v>
      </c>
      <c r="E53" s="5">
        <f>C53+D53</f>
        <v>12440.38</v>
      </c>
      <c r="F53" s="5">
        <f>K54</f>
        <v>2281.96</v>
      </c>
      <c r="H53" s="20"/>
      <c r="I53" s="22"/>
      <c r="J53" s="22"/>
      <c r="K53" s="23"/>
    </row>
    <row r="54" spans="1:13" ht="17.25" customHeight="1" x14ac:dyDescent="0.25">
      <c r="A54" s="11" t="s">
        <v>31</v>
      </c>
      <c r="B54" s="5">
        <v>0</v>
      </c>
      <c r="C54" s="5">
        <v>0</v>
      </c>
      <c r="D54" s="5">
        <v>0</v>
      </c>
      <c r="E54" s="5">
        <f t="shared" ref="E54:E68" si="0">C54+D54</f>
        <v>0</v>
      </c>
      <c r="F54" s="5">
        <v>0</v>
      </c>
      <c r="H54" s="34" t="s">
        <v>59</v>
      </c>
      <c r="I54" s="35">
        <v>337.38</v>
      </c>
      <c r="J54" s="35">
        <v>707.43</v>
      </c>
      <c r="K54" s="86">
        <f>SUM(J54:J57)+I54</f>
        <v>2281.96</v>
      </c>
      <c r="L54" s="79">
        <f>K58+K54</f>
        <v>12652.27</v>
      </c>
    </row>
    <row r="55" spans="1:13" ht="15" customHeight="1" x14ac:dyDescent="0.25">
      <c r="A55" s="11" t="s">
        <v>32</v>
      </c>
      <c r="B55" s="5">
        <v>0</v>
      </c>
      <c r="C55" s="5">
        <v>0</v>
      </c>
      <c r="D55" s="5">
        <v>0</v>
      </c>
      <c r="E55" s="5">
        <f t="shared" si="0"/>
        <v>0</v>
      </c>
      <c r="F55" s="5">
        <v>0</v>
      </c>
      <c r="H55" s="34" t="s">
        <v>60</v>
      </c>
      <c r="I55" s="35"/>
      <c r="J55" s="35">
        <v>972.72</v>
      </c>
      <c r="K55" s="87"/>
      <c r="L55" s="84"/>
    </row>
    <row r="56" spans="1:13" ht="21.75" customHeight="1" x14ac:dyDescent="0.25">
      <c r="A56" s="11" t="s">
        <v>33</v>
      </c>
      <c r="B56" s="5">
        <v>0</v>
      </c>
      <c r="C56" s="5">
        <v>0</v>
      </c>
      <c r="D56" s="5">
        <v>0</v>
      </c>
      <c r="E56" s="5">
        <f t="shared" si="0"/>
        <v>0</v>
      </c>
      <c r="F56" s="5">
        <v>0</v>
      </c>
      <c r="H56" s="34" t="s">
        <v>61</v>
      </c>
      <c r="I56" s="35"/>
      <c r="J56" s="35">
        <v>264.43</v>
      </c>
      <c r="K56" s="87"/>
      <c r="L56" s="84"/>
    </row>
    <row r="57" spans="1:13" x14ac:dyDescent="0.25">
      <c r="A57" s="11" t="s">
        <v>34</v>
      </c>
      <c r="B57" s="5">
        <v>0</v>
      </c>
      <c r="C57" s="5">
        <v>0</v>
      </c>
      <c r="D57" s="5">
        <v>0</v>
      </c>
      <c r="E57" s="5">
        <f t="shared" si="0"/>
        <v>0</v>
      </c>
      <c r="F57" s="5">
        <v>0</v>
      </c>
      <c r="H57" s="38" t="s">
        <v>64</v>
      </c>
      <c r="I57" s="48"/>
      <c r="J57" s="38"/>
      <c r="K57" s="88"/>
      <c r="L57" s="84"/>
    </row>
    <row r="58" spans="1:13" ht="22.5" x14ac:dyDescent="0.25">
      <c r="A58" s="11" t="s">
        <v>35</v>
      </c>
      <c r="B58" s="5">
        <v>0</v>
      </c>
      <c r="C58" s="5">
        <v>0</v>
      </c>
      <c r="D58" s="5">
        <v>0</v>
      </c>
      <c r="E58" s="5">
        <f t="shared" si="0"/>
        <v>0</v>
      </c>
      <c r="F58" s="5">
        <v>0</v>
      </c>
      <c r="H58" s="24" t="s">
        <v>66</v>
      </c>
      <c r="I58" s="25">
        <v>4218</v>
      </c>
      <c r="J58" s="25">
        <v>6063</v>
      </c>
      <c r="K58" s="76">
        <f>J61+J63+I58</f>
        <v>10370.31</v>
      </c>
      <c r="L58" s="84"/>
    </row>
    <row r="59" spans="1:13" x14ac:dyDescent="0.25">
      <c r="A59" s="11" t="s">
        <v>36</v>
      </c>
      <c r="B59" s="5">
        <v>0</v>
      </c>
      <c r="C59" s="5">
        <v>0</v>
      </c>
      <c r="D59" s="5">
        <v>0</v>
      </c>
      <c r="E59" s="5">
        <f t="shared" si="0"/>
        <v>0</v>
      </c>
      <c r="F59" s="5">
        <v>0</v>
      </c>
      <c r="H59" s="24" t="s">
        <v>63</v>
      </c>
      <c r="I59" s="25"/>
      <c r="J59" s="25">
        <v>81.239999999999995</v>
      </c>
      <c r="K59" s="77"/>
      <c r="L59" s="84"/>
    </row>
    <row r="60" spans="1:13" ht="22.5" x14ac:dyDescent="0.25">
      <c r="A60" s="11" t="s">
        <v>37</v>
      </c>
      <c r="B60" s="5">
        <v>0</v>
      </c>
      <c r="C60" s="5">
        <v>0</v>
      </c>
      <c r="D60" s="5">
        <v>0</v>
      </c>
      <c r="E60" s="5">
        <f t="shared" si="0"/>
        <v>0</v>
      </c>
      <c r="F60" s="5">
        <v>0</v>
      </c>
      <c r="H60" s="24" t="s">
        <v>64</v>
      </c>
      <c r="I60" s="25"/>
      <c r="J60" s="25">
        <v>0</v>
      </c>
      <c r="K60" s="77"/>
      <c r="L60" s="84"/>
      <c r="M60" s="15"/>
    </row>
    <row r="61" spans="1:13" x14ac:dyDescent="0.25">
      <c r="A61" s="11" t="s">
        <v>38</v>
      </c>
      <c r="B61" s="5">
        <v>0</v>
      </c>
      <c r="C61" s="5">
        <v>0</v>
      </c>
      <c r="D61" s="5">
        <v>0</v>
      </c>
      <c r="E61" s="5">
        <f t="shared" si="0"/>
        <v>0</v>
      </c>
      <c r="F61" s="5">
        <v>0</v>
      </c>
      <c r="H61" s="26"/>
      <c r="I61" s="49"/>
      <c r="J61" s="27">
        <f>SUM(J58:J60)</f>
        <v>6144.24</v>
      </c>
      <c r="K61" s="77"/>
      <c r="L61" s="84"/>
      <c r="M61" s="15"/>
    </row>
    <row r="62" spans="1:13" x14ac:dyDescent="0.25">
      <c r="A62" s="11" t="s">
        <v>39</v>
      </c>
      <c r="B62" s="5">
        <v>0</v>
      </c>
      <c r="C62" s="5">
        <v>0</v>
      </c>
      <c r="D62" s="5">
        <v>0</v>
      </c>
      <c r="E62" s="5">
        <f t="shared" si="0"/>
        <v>0</v>
      </c>
      <c r="F62" s="5">
        <v>0</v>
      </c>
      <c r="H62" s="16"/>
      <c r="I62" s="17"/>
      <c r="J62" s="16"/>
      <c r="K62" s="77"/>
      <c r="L62" s="84"/>
      <c r="M62" s="15"/>
    </row>
    <row r="63" spans="1:13" x14ac:dyDescent="0.25">
      <c r="A63" s="11" t="s">
        <v>40</v>
      </c>
      <c r="B63" s="5">
        <v>0</v>
      </c>
      <c r="C63" s="5">
        <v>0</v>
      </c>
      <c r="D63" s="5">
        <v>0</v>
      </c>
      <c r="E63" s="5">
        <f t="shared" si="0"/>
        <v>0</v>
      </c>
      <c r="F63" s="5">
        <v>0</v>
      </c>
      <c r="H63" s="16" t="s">
        <v>62</v>
      </c>
      <c r="I63" s="17"/>
      <c r="J63" s="17">
        <v>8.07</v>
      </c>
      <c r="K63" s="78"/>
      <c r="L63" s="80"/>
      <c r="M63" s="15"/>
    </row>
    <row r="64" spans="1:13" x14ac:dyDescent="0.25">
      <c r="A64" s="11" t="s">
        <v>41</v>
      </c>
      <c r="B64" s="5">
        <v>0</v>
      </c>
      <c r="C64" s="5">
        <v>0</v>
      </c>
      <c r="D64" s="5">
        <v>0</v>
      </c>
      <c r="E64" s="5">
        <f t="shared" si="0"/>
        <v>0</v>
      </c>
      <c r="F64" s="5">
        <v>0</v>
      </c>
      <c r="H64" s="36" t="s">
        <v>59</v>
      </c>
      <c r="I64" s="37"/>
      <c r="J64" s="37">
        <v>713.61</v>
      </c>
      <c r="K64" s="85">
        <f>SUM(J64:J67)</f>
        <v>2070.0700000000002</v>
      </c>
      <c r="L64" s="21"/>
      <c r="M64" s="15"/>
    </row>
    <row r="65" spans="1:13" ht="22.5" x14ac:dyDescent="0.25">
      <c r="A65" s="11" t="s">
        <v>42</v>
      </c>
      <c r="B65" s="5">
        <v>0</v>
      </c>
      <c r="C65" s="5">
        <v>0</v>
      </c>
      <c r="D65" s="5">
        <v>0</v>
      </c>
      <c r="E65" s="5">
        <f t="shared" si="0"/>
        <v>0</v>
      </c>
      <c r="F65" s="5">
        <v>0</v>
      </c>
      <c r="H65" s="36" t="s">
        <v>60</v>
      </c>
      <c r="I65" s="37"/>
      <c r="J65" s="37">
        <v>981.21</v>
      </c>
      <c r="K65" s="85"/>
      <c r="L65" s="21"/>
    </row>
    <row r="66" spans="1:13" x14ac:dyDescent="0.25">
      <c r="A66" s="11" t="s">
        <v>43</v>
      </c>
      <c r="B66" s="5">
        <v>0</v>
      </c>
      <c r="C66" s="5">
        <v>0</v>
      </c>
      <c r="D66" s="5">
        <v>0</v>
      </c>
      <c r="E66" s="5">
        <f t="shared" si="0"/>
        <v>0</v>
      </c>
      <c r="F66" s="5">
        <v>0</v>
      </c>
      <c r="H66" s="36" t="s">
        <v>61</v>
      </c>
      <c r="I66" s="37"/>
      <c r="J66" s="37">
        <v>375.25</v>
      </c>
      <c r="K66" s="85"/>
      <c r="L66" s="29"/>
      <c r="M66" s="29"/>
    </row>
    <row r="67" spans="1:13" ht="22.5" x14ac:dyDescent="0.25">
      <c r="A67" s="11" t="s">
        <v>44</v>
      </c>
      <c r="B67" s="5">
        <v>99.7</v>
      </c>
      <c r="C67" s="5">
        <v>0</v>
      </c>
      <c r="D67" s="5">
        <f>B67</f>
        <v>99.7</v>
      </c>
      <c r="E67" s="5">
        <f>C67+D67</f>
        <v>99.7</v>
      </c>
      <c r="F67" s="5">
        <v>0</v>
      </c>
      <c r="H67" s="39" t="s">
        <v>64</v>
      </c>
      <c r="I67" s="40"/>
      <c r="J67" s="40">
        <v>0</v>
      </c>
      <c r="K67" s="85"/>
      <c r="L67" s="29"/>
      <c r="M67" s="29"/>
    </row>
    <row r="68" spans="1:13" x14ac:dyDescent="0.25">
      <c r="A68" s="11" t="s">
        <v>45</v>
      </c>
      <c r="B68" s="5">
        <v>0</v>
      </c>
      <c r="C68" s="5">
        <v>0</v>
      </c>
      <c r="D68" s="5">
        <v>0</v>
      </c>
      <c r="E68" s="5">
        <f t="shared" si="0"/>
        <v>0</v>
      </c>
      <c r="F68" s="5">
        <v>0</v>
      </c>
      <c r="H68" s="29"/>
      <c r="I68" s="30"/>
      <c r="J68" s="30"/>
      <c r="K68" s="31"/>
      <c r="L68" s="29"/>
      <c r="M68" s="29"/>
    </row>
    <row r="69" spans="1:13" x14ac:dyDescent="0.25">
      <c r="A69" s="12" t="s">
        <v>46</v>
      </c>
      <c r="B69" s="5">
        <f>SUM(B53:B68)</f>
        <v>14206.050000000001</v>
      </c>
      <c r="C69" s="5">
        <f>SUM(C53:C68)</f>
        <v>2070.0700000000002</v>
      </c>
      <c r="D69" s="5">
        <f>SUM(D53:D68)</f>
        <v>10470.01</v>
      </c>
      <c r="E69" s="5">
        <f>C69+D69</f>
        <v>12540.08</v>
      </c>
      <c r="F69" s="5">
        <f>SUM(F53:F68)</f>
        <v>2281.96</v>
      </c>
      <c r="H69" s="29"/>
      <c r="I69" s="30"/>
      <c r="J69" s="30"/>
      <c r="K69" s="82"/>
      <c r="L69" s="82"/>
      <c r="M69" s="29"/>
    </row>
    <row r="70" spans="1:13" ht="110.25" customHeight="1" x14ac:dyDescent="0.25">
      <c r="A70" s="72" t="s">
        <v>47</v>
      </c>
      <c r="B70" s="73"/>
      <c r="C70" s="73"/>
      <c r="D70" s="73"/>
      <c r="E70" s="73"/>
      <c r="F70" s="73"/>
      <c r="H70" s="29"/>
      <c r="I70" s="30"/>
      <c r="J70" s="29"/>
      <c r="K70" s="82"/>
      <c r="L70" s="82"/>
      <c r="M70" s="29"/>
    </row>
    <row r="71" spans="1:13" ht="13.5" customHeight="1" x14ac:dyDescent="0.25">
      <c r="A71" s="71" t="s">
        <v>48</v>
      </c>
      <c r="B71" s="71"/>
      <c r="C71" s="71"/>
      <c r="D71" s="71"/>
      <c r="E71" s="71"/>
      <c r="F71" s="71"/>
      <c r="H71" s="29"/>
      <c r="I71" s="30"/>
      <c r="J71" s="29"/>
      <c r="K71" s="82"/>
      <c r="L71" s="82"/>
      <c r="M71" s="32"/>
    </row>
    <row r="72" spans="1:13" ht="12.75" customHeight="1" x14ac:dyDescent="0.25">
      <c r="A72" s="65" t="s">
        <v>49</v>
      </c>
      <c r="B72" s="65"/>
      <c r="C72" s="65"/>
      <c r="D72" s="65"/>
      <c r="E72" s="66" t="e">
        <f>E36</f>
        <v>#REF!</v>
      </c>
      <c r="F72" s="66"/>
      <c r="H72" s="83"/>
      <c r="I72" s="83"/>
      <c r="J72" s="83"/>
      <c r="K72" s="83"/>
      <c r="L72" s="82"/>
      <c r="M72" s="29"/>
    </row>
    <row r="73" spans="1:13" ht="12" customHeight="1" x14ac:dyDescent="0.25">
      <c r="A73" s="65" t="s">
        <v>50</v>
      </c>
      <c r="B73" s="65"/>
      <c r="C73" s="65"/>
      <c r="D73" s="65"/>
      <c r="E73" s="66">
        <f>C69+D69</f>
        <v>12540.08</v>
      </c>
      <c r="F73" s="66"/>
      <c r="H73" s="29"/>
      <c r="I73" s="30"/>
      <c r="J73" s="30"/>
      <c r="K73" s="81"/>
      <c r="L73" s="82"/>
      <c r="M73" s="32"/>
    </row>
    <row r="74" spans="1:13" ht="14.25" customHeight="1" x14ac:dyDescent="0.25">
      <c r="A74" s="65" t="s">
        <v>51</v>
      </c>
      <c r="B74" s="65"/>
      <c r="C74" s="65"/>
      <c r="D74" s="65"/>
      <c r="E74" s="66" t="e">
        <f>E33-(E73-E35)</f>
        <v>#REF!</v>
      </c>
      <c r="F74" s="66"/>
      <c r="H74" s="29"/>
      <c r="I74" s="30"/>
      <c r="J74" s="30"/>
      <c r="K74" s="81"/>
      <c r="L74" s="82"/>
      <c r="M74" s="29"/>
    </row>
    <row r="75" spans="1:13" ht="13.5" customHeight="1" x14ac:dyDescent="0.25">
      <c r="A75" s="65" t="s">
        <v>52</v>
      </c>
      <c r="B75" s="65"/>
      <c r="C75" s="65"/>
      <c r="D75" s="65"/>
      <c r="E75" s="66">
        <v>0</v>
      </c>
      <c r="F75" s="66"/>
      <c r="H75" s="29"/>
      <c r="I75" s="30"/>
      <c r="J75" s="30"/>
      <c r="K75" s="81"/>
      <c r="L75" s="82"/>
      <c r="M75" s="29"/>
    </row>
    <row r="76" spans="1:13" ht="14.25" customHeight="1" x14ac:dyDescent="0.25">
      <c r="A76" s="65" t="s">
        <v>53</v>
      </c>
      <c r="B76" s="65"/>
      <c r="C76" s="65"/>
      <c r="D76" s="65"/>
      <c r="E76" s="66" t="e">
        <f>E74-E75</f>
        <v>#REF!</v>
      </c>
      <c r="F76" s="66"/>
      <c r="H76" s="32"/>
      <c r="I76" s="30"/>
      <c r="J76" s="33"/>
      <c r="K76" s="81"/>
      <c r="L76" s="82"/>
      <c r="M76" s="29"/>
    </row>
    <row r="77" spans="1:13" ht="17.25" customHeight="1" x14ac:dyDescent="0.25">
      <c r="A77" s="67" t="s">
        <v>54</v>
      </c>
      <c r="B77" s="67"/>
      <c r="C77" s="67"/>
      <c r="D77" s="67"/>
      <c r="E77" s="67"/>
      <c r="F77" s="67"/>
      <c r="H77" s="29"/>
      <c r="I77" s="30"/>
      <c r="J77" s="29"/>
      <c r="K77" s="81"/>
      <c r="L77" s="82"/>
      <c r="M77" s="29"/>
    </row>
    <row r="78" spans="1:13" ht="17.25" customHeight="1" x14ac:dyDescent="0.25">
      <c r="A78" s="67"/>
      <c r="B78" s="67"/>
      <c r="C78" s="67"/>
      <c r="D78" s="67"/>
      <c r="E78" s="67"/>
      <c r="F78" s="67"/>
      <c r="H78" s="29"/>
      <c r="I78" s="30"/>
      <c r="J78" s="30"/>
      <c r="K78" s="81"/>
      <c r="L78" s="82"/>
      <c r="M78" s="29"/>
    </row>
    <row r="79" spans="1:13" ht="17.25" customHeight="1" x14ac:dyDescent="0.25">
      <c r="A79" s="45"/>
      <c r="B79" s="45"/>
      <c r="C79" s="45"/>
      <c r="D79" s="45"/>
      <c r="E79" s="45"/>
      <c r="F79" s="45"/>
      <c r="H79" s="29"/>
      <c r="I79" s="30"/>
      <c r="J79" s="29"/>
      <c r="K79" s="29"/>
      <c r="L79" s="29"/>
      <c r="M79" s="29"/>
    </row>
    <row r="80" spans="1:13" ht="15.95" customHeight="1" x14ac:dyDescent="0.25">
      <c r="A80" s="74" t="s">
        <v>70</v>
      </c>
      <c r="B80" s="74"/>
      <c r="C80" s="74"/>
      <c r="D80" s="74"/>
      <c r="E80" s="74"/>
      <c r="F80" s="74"/>
      <c r="H80" s="29"/>
      <c r="I80" s="30"/>
      <c r="J80" s="29"/>
      <c r="K80" s="29"/>
      <c r="L80" s="32"/>
      <c r="M80" s="29"/>
    </row>
    <row r="81" spans="1:12" ht="13.5" customHeight="1" x14ac:dyDescent="0.25">
      <c r="A81" s="75"/>
      <c r="B81" s="75"/>
      <c r="C81" s="75"/>
      <c r="D81" s="75"/>
      <c r="E81" s="75"/>
      <c r="F81" s="75"/>
      <c r="L81" s="28"/>
    </row>
    <row r="82" spans="1:12" ht="13.5" customHeight="1" x14ac:dyDescent="0.25">
      <c r="A82" s="13" t="s">
        <v>55</v>
      </c>
      <c r="B82" s="13"/>
      <c r="C82" s="13"/>
      <c r="D82" s="13"/>
      <c r="E82" s="13"/>
      <c r="F82" s="13"/>
      <c r="L82" s="28"/>
    </row>
    <row r="83" spans="1:12" x14ac:dyDescent="0.25">
      <c r="A83" s="14"/>
      <c r="B83" s="14"/>
      <c r="C83" s="14"/>
      <c r="D83" s="14"/>
      <c r="E83" s="14"/>
      <c r="F83" s="14"/>
      <c r="H83" s="28"/>
    </row>
    <row r="92" spans="1:12" ht="25.5" customHeight="1" x14ac:dyDescent="0.25"/>
  </sheetData>
  <mergeCells count="68">
    <mergeCell ref="E19:F19"/>
    <mergeCell ref="A7:F8"/>
    <mergeCell ref="A9:F9"/>
    <mergeCell ref="A10:F10"/>
    <mergeCell ref="A11:F11"/>
    <mergeCell ref="A12:C12"/>
    <mergeCell ref="A13:C13"/>
    <mergeCell ref="A14:C14"/>
    <mergeCell ref="A15:C15"/>
    <mergeCell ref="A16:F16"/>
    <mergeCell ref="A17:F17"/>
    <mergeCell ref="E18:F18"/>
    <mergeCell ref="A30:C30"/>
    <mergeCell ref="E30:F30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A29:C29"/>
    <mergeCell ref="E29:F29"/>
    <mergeCell ref="A31:C31"/>
    <mergeCell ref="E31:F31"/>
    <mergeCell ref="A32:C32"/>
    <mergeCell ref="E32:F32"/>
    <mergeCell ref="A33:C33"/>
    <mergeCell ref="E33:F33"/>
    <mergeCell ref="A34:C34"/>
    <mergeCell ref="E34:F34"/>
    <mergeCell ref="A35:C35"/>
    <mergeCell ref="E35:F35"/>
    <mergeCell ref="A36:C36"/>
    <mergeCell ref="E36:F36"/>
    <mergeCell ref="K64:K67"/>
    <mergeCell ref="A37:F37"/>
    <mergeCell ref="A38:F38"/>
    <mergeCell ref="A41:F41"/>
    <mergeCell ref="A50:A51"/>
    <mergeCell ref="B50:B51"/>
    <mergeCell ref="F50:F51"/>
    <mergeCell ref="K51:K52"/>
    <mergeCell ref="B52:F52"/>
    <mergeCell ref="K54:K57"/>
    <mergeCell ref="L54:L63"/>
    <mergeCell ref="K58:K63"/>
    <mergeCell ref="K69:K71"/>
    <mergeCell ref="L69:L78"/>
    <mergeCell ref="A70:F70"/>
    <mergeCell ref="A71:F71"/>
    <mergeCell ref="A72:D72"/>
    <mergeCell ref="E72:F72"/>
    <mergeCell ref="H72:K72"/>
    <mergeCell ref="A73:D73"/>
    <mergeCell ref="E73:F73"/>
    <mergeCell ref="K73:K78"/>
    <mergeCell ref="A77:F78"/>
    <mergeCell ref="A80:F80"/>
    <mergeCell ref="A81:F81"/>
    <mergeCell ref="A74:D74"/>
    <mergeCell ref="E74:F74"/>
    <mergeCell ref="A75:D75"/>
    <mergeCell ref="E75:F75"/>
    <mergeCell ref="A76:D76"/>
    <mergeCell ref="E76:F76"/>
  </mergeCells>
  <pageMargins left="0.11811023622047245" right="0.11811023622047245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Novembro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 16.3</dc:creator>
  <cp:lastModifiedBy>Recepcao</cp:lastModifiedBy>
  <cp:lastPrinted>2019-12-03T14:02:20Z</cp:lastPrinted>
  <dcterms:created xsi:type="dcterms:W3CDTF">2019-02-11T16:11:31Z</dcterms:created>
  <dcterms:modified xsi:type="dcterms:W3CDTF">2019-12-05T17:37:27Z</dcterms:modified>
</cp:coreProperties>
</file>