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ad\DADOS\Comum\Prestação de Contas 2019\"/>
    </mc:Choice>
  </mc:AlternateContent>
  <bookViews>
    <workbookView xWindow="-120" yWindow="-120" windowWidth="15480" windowHeight="7875"/>
  </bookViews>
  <sheets>
    <sheet name="Dezembro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13" l="1"/>
  <c r="K51" i="13"/>
  <c r="E65" i="13"/>
  <c r="D64" i="13"/>
  <c r="E64" i="13" s="1"/>
  <c r="E63" i="13"/>
  <c r="E62" i="13"/>
  <c r="E61" i="13"/>
  <c r="J60" i="13"/>
  <c r="K55" i="13" s="1"/>
  <c r="D50" i="13" s="1"/>
  <c r="E60" i="13"/>
  <c r="E59" i="13"/>
  <c r="E58" i="13"/>
  <c r="E57" i="13"/>
  <c r="E56" i="13"/>
  <c r="E55" i="13"/>
  <c r="E54" i="13"/>
  <c r="E53" i="13"/>
  <c r="E52" i="13"/>
  <c r="E51" i="13"/>
  <c r="C50" i="13"/>
  <c r="C66" i="13" s="1"/>
  <c r="K48" i="13"/>
  <c r="B50" i="13" s="1"/>
  <c r="B66" i="13" s="1"/>
  <c r="H35" i="13"/>
  <c r="E35" i="13" s="1"/>
  <c r="E30" i="13"/>
  <c r="D66" i="13" l="1"/>
  <c r="E66" i="13" s="1"/>
  <c r="L51" i="13"/>
  <c r="F50" i="13"/>
  <c r="F66" i="13" s="1"/>
  <c r="E70" i="13"/>
  <c r="E50" i="13"/>
  <c r="E29" i="13" l="1"/>
  <c r="E33" i="13" s="1"/>
  <c r="E36" i="13" l="1"/>
  <c r="E69" i="13" s="1"/>
  <c r="E71" i="13"/>
  <c r="E73" i="13" s="1"/>
</calcChain>
</file>

<file path=xl/sharedStrings.xml><?xml version="1.0" encoding="utf-8"?>
<sst xmlns="http://schemas.openxmlformats.org/spreadsheetml/2006/main" count="80" uniqueCount="73">
  <si>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</si>
  <si>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</si>
  <si>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</si>
  <si>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</si>
  <si>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</si>
  <si>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05/2018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</si>
  <si>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</si>
  <si>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</si>
  <si>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</si>
  <si>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</si>
  <si>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</si>
  <si>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</si>
  <si>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</si>
  <si>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</si>
  <si>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</si>
  <si>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</si>
  <si>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</si>
  <si>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</si>
  <si>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</si>
  <si>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</si>
  <si>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</si>
  <si>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</si>
  <si>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</si>
  <si>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</si>
  <si>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</si>
  <si>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</si>
  <si>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</si>
  <si>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</si>
  <si>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</si>
  <si>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</si>
  <si>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</si>
  <si>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</si>
  <si>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</si>
  <si>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</si>
  <si>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</si>
  <si>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</si>
  <si>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</si>
  <si>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</si>
  <si>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</si>
  <si>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</si>
  <si>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</si>
  <si>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</si>
  <si>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</si>
  <si>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</si>
  <si>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</si>
  <si>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</si>
  <si>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</si>
  <si>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</si>
  <si>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</si>
  <si>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</si>
  <si>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</si>
  <si>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</si>
  <si>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</si>
  <si>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</si>
  <si>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</si>
  <si>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01/01/2019 a 31/12/2019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</si>
  <si>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exercício/2019  bem como as despesas a pagar no exercício seguinte.</t>
    </r>
  </si>
  <si>
    <t>Responsáveis pela Organização da Sociedade Civil :                                      LUCIANA IENNE - PRESIDENTE</t>
  </si>
  <si>
    <t>Bruto Folha</t>
  </si>
  <si>
    <t>FGTS</t>
  </si>
  <si>
    <t>INSS</t>
  </si>
  <si>
    <t>IRRF</t>
  </si>
  <si>
    <t>Pagamento Folha Janeiro - Recursos Proprios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</si>
  <si>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2019
ORIGEM DOS RECURSOS (1):  MUNICIPAL</t>
  </si>
  <si>
    <t>Unimed</t>
  </si>
  <si>
    <t>Uniodonto</t>
  </si>
  <si>
    <t>Farmacia</t>
  </si>
  <si>
    <t>férias</t>
  </si>
  <si>
    <t>13 Salário</t>
  </si>
  <si>
    <t>Folha + Rescisão + 13</t>
  </si>
  <si>
    <t>MENSAL - DEZEMBRO 2019</t>
  </si>
  <si>
    <t>12/2019*</t>
  </si>
  <si>
    <t>Vinhedo-SP 10 de janeiro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</si>
</sst>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/>
    </xf>
    <xf numFmtId="44" fontId="12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1" xfId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4" fontId="7" fillId="0" borderId="1" xfId="1" applyFont="1" applyBorder="1" applyAlignment="1">
      <alignment horizontal="right" vertical="center" wrapText="1"/>
    </xf>
    <xf numFmtId="44" fontId="0" fillId="0" borderId="0" xfId="0" applyNumberFormat="1"/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5" xfId="0" applyBorder="1"/>
    <xf numFmtId="44" fontId="0" fillId="0" borderId="5" xfId="1" applyFont="1" applyBorder="1"/>
    <xf numFmtId="0" fontId="15" fillId="0" borderId="5" xfId="0" applyFont="1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4" borderId="1" xfId="0" applyFill="1" applyBorder="1"/>
    <xf numFmtId="44" fontId="0" fillId="4" borderId="1" xfId="1" applyFont="1" applyFill="1" applyBorder="1"/>
    <xf numFmtId="0" fontId="0" fillId="5" borderId="1" xfId="0" applyFill="1" applyBorder="1"/>
    <xf numFmtId="44" fontId="15" fillId="5" borderId="1" xfId="1" applyFont="1" applyFill="1" applyBorder="1"/>
    <xf numFmtId="0" fontId="15" fillId="0" borderId="0" xfId="0" applyFont="1" applyAlignment="1">
      <alignment vertical="center"/>
    </xf>
    <xf numFmtId="44" fontId="15" fillId="0" borderId="0" xfId="1" applyFont="1" applyAlignment="1">
      <alignment vertical="center"/>
    </xf>
    <xf numFmtId="44" fontId="0" fillId="0" borderId="0" xfId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/>
    <xf numFmtId="44" fontId="0" fillId="0" borderId="0" xfId="1" applyFont="1" applyFill="1" applyBorder="1"/>
    <xf numFmtId="0" fontId="15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44" fontId="15" fillId="0" borderId="0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44" fontId="0" fillId="0" borderId="1" xfId="1" applyFont="1" applyFill="1" applyBorder="1" applyAlignment="1">
      <alignment vertical="center"/>
    </xf>
    <xf numFmtId="44" fontId="0" fillId="0" borderId="1" xfId="1" applyFont="1" applyFill="1" applyBorder="1"/>
    <xf numFmtId="44" fontId="0" fillId="7" borderId="1" xfId="0" applyNumberFormat="1" applyFill="1" applyBorder="1"/>
    <xf numFmtId="44" fontId="0" fillId="6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44" fontId="0" fillId="5" borderId="1" xfId="1" applyFont="1" applyFill="1" applyBorder="1"/>
    <xf numFmtId="44" fontId="0" fillId="7" borderId="0" xfId="1" applyFont="1" applyFill="1" applyBorder="1"/>
    <xf numFmtId="44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4" fontId="15" fillId="3" borderId="3" xfId="0" applyNumberFormat="1" applyFont="1" applyFill="1" applyBorder="1" applyAlignment="1">
      <alignment horizontal="center" vertical="center"/>
    </xf>
    <xf numFmtId="44" fontId="15" fillId="3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4" fontId="15" fillId="0" borderId="0" xfId="1" applyFont="1" applyFill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44" fontId="15" fillId="3" borderId="5" xfId="0" applyNumberFormat="1" applyFont="1" applyFill="1" applyBorder="1" applyAlignment="1">
      <alignment horizontal="center" vertical="center"/>
    </xf>
    <xf numFmtId="44" fontId="15" fillId="3" borderId="0" xfId="0" applyNumberFormat="1" applyFont="1" applyFill="1" applyBorder="1" applyAlignment="1">
      <alignment horizontal="center" vertical="center"/>
    </xf>
    <xf numFmtId="44" fontId="15" fillId="3" borderId="7" xfId="0" applyNumberFormat="1" applyFont="1" applyFill="1" applyBorder="1" applyAlignment="1">
      <alignment horizontal="center" vertical="center"/>
    </xf>
    <xf numFmtId="44" fontId="15" fillId="6" borderId="3" xfId="0" applyNumberFormat="1" applyFont="1" applyFill="1" applyBorder="1" applyAlignment="1">
      <alignment horizontal="center" vertical="center"/>
    </xf>
    <xf numFmtId="44" fontId="15" fillId="6" borderId="6" xfId="0" applyNumberFormat="1" applyFont="1" applyFill="1" applyBorder="1" applyAlignment="1">
      <alignment horizontal="center" vertical="center"/>
    </xf>
    <xf numFmtId="44" fontId="15" fillId="6" borderId="4" xfId="0" applyNumberFormat="1" applyFont="1" applyFill="1" applyBorder="1" applyAlignment="1">
      <alignment horizontal="center" vertical="center"/>
    </xf>
    <xf numFmtId="44" fontId="15" fillId="3" borderId="1" xfId="1" applyFont="1" applyFill="1" applyBorder="1" applyAlignment="1">
      <alignment horizontal="center" vertical="center"/>
    </xf>
    <xf numFmtId="44" fontId="15" fillId="4" borderId="1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1028701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2CA84E3-1A86-488C-89FC-DA19C0219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40080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39</xdr:row>
      <xdr:rowOff>28576</xdr:rowOff>
    </xdr:from>
    <xdr:to>
      <xdr:col>6</xdr:col>
      <xdr:colOff>47625</xdr:colOff>
      <xdr:row>45</xdr:row>
      <xdr:rowOff>104776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14EA4787-42BA-4DE6-BF9C-413900D4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87026"/>
          <a:ext cx="6448425" cy="1219200"/>
        </a:xfrm>
        <a:prstGeom prst="rect">
          <a:avLst/>
        </a:prstGeom>
      </xdr:spPr>
    </xdr:pic>
    <xdr:clientData/>
  </xdr:twoCellAnchor>
  <xdr:twoCellAnchor>
    <xdr:from>
      <xdr:col>2</xdr:col>
      <xdr:colOff>809625</xdr:colOff>
      <xdr:row>78</xdr:row>
      <xdr:rowOff>0</xdr:rowOff>
    </xdr:from>
    <xdr:to>
      <xdr:col>5</xdr:col>
      <xdr:colOff>914400</xdr:colOff>
      <xdr:row>78</xdr:row>
      <xdr:rowOff>0</xdr:rowOff>
    </xdr:to>
    <xdr:cxnSp macro="">
      <xdr:nvCxnSpPr>
        <xdr:cNvPr id="4" name="Conector reto 3">
          <a:extLst>
            <a:ext uri="{FF2B5EF4-FFF2-40B4-BE49-F238E27FC236}">
              <a16:creationId xmlns="" xmlns:a16="http://schemas.microsoft.com/office/drawing/2014/main" id="{6862A104-1576-4C85-BA7A-7D892AC700B6}"/>
            </a:ext>
          </a:extLst>
        </xdr:cNvPr>
        <xdr:cNvCxnSpPr/>
      </xdr:nvCxnSpPr>
      <xdr:spPr>
        <a:xfrm>
          <a:off x="2981325" y="20078700"/>
          <a:ext cx="3305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101"/>
  <sheetViews>
    <sheetView tabSelected="1" topLeftCell="A10" workbookViewId="0">
      <selection sqref="A1:XFD1048576"/>
    </sheetView>
  </sheetViews>
  <sheetFormatPr defaultRowHeight="15" x14ac:dyDescent="0.25"/>
  <cols>
    <col min="1" max="1" width="16.7109375" customWidth="1"/>
    <col min="2" max="2" width="15.85546875" bestFit="1" customWidth="1"/>
    <col min="3" max="3" width="16.42578125" bestFit="1" customWidth="1"/>
    <col min="4" max="4" width="16.7109375" customWidth="1"/>
    <col min="5" max="5" width="14.85546875" bestFit="1" customWidth="1"/>
    <col min="6" max="6" width="15.85546875" bestFit="1" customWidth="1"/>
    <col min="8" max="8" width="41.85546875" bestFit="1" customWidth="1"/>
    <col min="9" max="9" width="15.42578125" style="29" customWidth="1"/>
    <col min="10" max="10" width="13.7109375" customWidth="1"/>
    <col min="11" max="11" width="14.28515625" bestFit="1" customWidth="1"/>
    <col min="12" max="12" width="13.28515625" bestFit="1" customWidth="1"/>
    <col min="13" max="13" width="9.5703125" bestFit="1" customWidth="1"/>
  </cols>
  <sheetData>
    <row r="8" spans="1:6" ht="23.25" x14ac:dyDescent="0.35">
      <c r="A8" s="54" t="s">
        <v>70</v>
      </c>
      <c r="B8" s="54"/>
      <c r="C8" s="54"/>
      <c r="D8" s="54"/>
      <c r="E8" s="54"/>
      <c r="F8" s="54"/>
    </row>
    <row r="9" spans="1:6" ht="29.25" customHeight="1" x14ac:dyDescent="0.25">
      <c r="A9" s="55" t="s">
        <v>0</v>
      </c>
      <c r="B9" s="56"/>
      <c r="C9" s="56"/>
      <c r="D9" s="56"/>
      <c r="E9" s="56"/>
      <c r="F9" s="56"/>
    </row>
    <row r="10" spans="1:6" ht="135" customHeight="1" x14ac:dyDescent="0.25">
      <c r="A10" s="57" t="s">
        <v>63</v>
      </c>
      <c r="B10" s="58"/>
      <c r="C10" s="58"/>
      <c r="D10" s="58"/>
      <c r="E10" s="58"/>
      <c r="F10" s="58"/>
    </row>
    <row r="11" spans="1:6" ht="15" customHeight="1" x14ac:dyDescent="0.25">
      <c r="A11" s="59"/>
      <c r="B11" s="59"/>
      <c r="C11" s="59"/>
      <c r="D11" s="59"/>
      <c r="E11" s="59"/>
      <c r="F11" s="59"/>
    </row>
    <row r="12" spans="1:6" x14ac:dyDescent="0.25">
      <c r="A12" s="60" t="s">
        <v>1</v>
      </c>
      <c r="B12" s="60"/>
      <c r="C12" s="60"/>
      <c r="D12" s="49" t="s">
        <v>2</v>
      </c>
      <c r="E12" s="49" t="s">
        <v>3</v>
      </c>
      <c r="F12" s="49" t="s">
        <v>4</v>
      </c>
    </row>
    <row r="13" spans="1:6" ht="18.75" customHeight="1" x14ac:dyDescent="0.25">
      <c r="A13" s="61" t="s">
        <v>5</v>
      </c>
      <c r="B13" s="61"/>
      <c r="C13" s="61"/>
      <c r="D13" s="1" t="s">
        <v>71</v>
      </c>
      <c r="E13" s="2" t="s">
        <v>55</v>
      </c>
      <c r="F13" s="47">
        <v>672887.24</v>
      </c>
    </row>
    <row r="14" spans="1:6" x14ac:dyDescent="0.25">
      <c r="A14" s="61" t="s">
        <v>6</v>
      </c>
      <c r="B14" s="61"/>
      <c r="C14" s="61"/>
      <c r="D14" s="2"/>
      <c r="E14" s="2"/>
      <c r="F14" s="47"/>
    </row>
    <row r="15" spans="1:6" x14ac:dyDescent="0.25">
      <c r="A15" s="61" t="s">
        <v>6</v>
      </c>
      <c r="B15" s="61"/>
      <c r="C15" s="61"/>
      <c r="D15" s="2"/>
      <c r="E15" s="2"/>
      <c r="F15" s="47"/>
    </row>
    <row r="16" spans="1:6" ht="15" customHeight="1" x14ac:dyDescent="0.25">
      <c r="A16" s="62"/>
      <c r="B16" s="63"/>
      <c r="C16" s="63"/>
      <c r="D16" s="63"/>
      <c r="E16" s="63"/>
      <c r="F16" s="63"/>
    </row>
    <row r="17" spans="1:6" x14ac:dyDescent="0.25">
      <c r="A17" s="60" t="s">
        <v>7</v>
      </c>
      <c r="B17" s="60"/>
      <c r="C17" s="60"/>
      <c r="D17" s="60"/>
      <c r="E17" s="60"/>
      <c r="F17" s="60"/>
    </row>
    <row r="18" spans="1:6" ht="27" x14ac:dyDescent="0.25">
      <c r="A18" s="49" t="s">
        <v>8</v>
      </c>
      <c r="B18" s="49" t="s">
        <v>9</v>
      </c>
      <c r="C18" s="49" t="s">
        <v>10</v>
      </c>
      <c r="D18" s="49" t="s">
        <v>11</v>
      </c>
      <c r="E18" s="60" t="s">
        <v>12</v>
      </c>
      <c r="F18" s="60"/>
    </row>
    <row r="19" spans="1:6" x14ac:dyDescent="0.25">
      <c r="A19" s="3">
        <v>43819</v>
      </c>
      <c r="B19" s="4">
        <v>34887.24</v>
      </c>
      <c r="C19" s="3">
        <v>43817</v>
      </c>
      <c r="D19" s="5">
        <v>181603</v>
      </c>
      <c r="E19" s="53">
        <v>34887.24</v>
      </c>
      <c r="F19" s="53"/>
    </row>
    <row r="20" spans="1:6" x14ac:dyDescent="0.25">
      <c r="A20" s="3"/>
      <c r="B20" s="4"/>
      <c r="C20" s="3"/>
      <c r="D20" s="5"/>
      <c r="E20" s="53"/>
      <c r="F20" s="53"/>
    </row>
    <row r="21" spans="1:6" x14ac:dyDescent="0.25">
      <c r="A21" s="45"/>
      <c r="B21" s="4"/>
      <c r="C21" s="45"/>
      <c r="D21" s="5"/>
      <c r="E21" s="53"/>
      <c r="F21" s="53"/>
    </row>
    <row r="22" spans="1:6" x14ac:dyDescent="0.25">
      <c r="A22" s="45"/>
      <c r="B22" s="4"/>
      <c r="C22" s="45"/>
      <c r="D22" s="5"/>
      <c r="E22" s="53"/>
      <c r="F22" s="53"/>
    </row>
    <row r="23" spans="1:6" x14ac:dyDescent="0.25">
      <c r="A23" s="45"/>
      <c r="B23" s="4"/>
      <c r="C23" s="45"/>
      <c r="D23" s="5"/>
      <c r="E23" s="53"/>
      <c r="F23" s="53"/>
    </row>
    <row r="24" spans="1:6" x14ac:dyDescent="0.25">
      <c r="A24" s="45"/>
      <c r="B24" s="4"/>
      <c r="C24" s="45"/>
      <c r="D24" s="5"/>
      <c r="E24" s="53"/>
      <c r="F24" s="53"/>
    </row>
    <row r="25" spans="1:6" x14ac:dyDescent="0.25">
      <c r="A25" s="45"/>
      <c r="B25" s="4"/>
      <c r="C25" s="45"/>
      <c r="D25" s="5"/>
      <c r="E25" s="53"/>
      <c r="F25" s="53"/>
    </row>
    <row r="26" spans="1:6" x14ac:dyDescent="0.25">
      <c r="A26" s="2"/>
      <c r="B26" s="14"/>
      <c r="C26" s="6"/>
      <c r="D26" s="2"/>
      <c r="E26" s="53"/>
      <c r="F26" s="53"/>
    </row>
    <row r="27" spans="1:6" x14ac:dyDescent="0.25">
      <c r="A27" s="2"/>
      <c r="B27" s="14"/>
      <c r="C27" s="6"/>
      <c r="D27" s="6"/>
      <c r="E27" s="53"/>
      <c r="F27" s="53"/>
    </row>
    <row r="28" spans="1:6" x14ac:dyDescent="0.25">
      <c r="A28" s="2"/>
      <c r="B28" s="14"/>
      <c r="C28" s="6"/>
      <c r="D28" s="6"/>
      <c r="E28" s="53"/>
      <c r="F28" s="53"/>
    </row>
    <row r="29" spans="1:6" x14ac:dyDescent="0.25">
      <c r="A29" s="64" t="s">
        <v>13</v>
      </c>
      <c r="B29" s="64"/>
      <c r="C29" s="64"/>
      <c r="D29" s="6"/>
      <c r="E29" s="53" t="e">
        <f>#REF!</f>
        <v>#REF!</v>
      </c>
      <c r="F29" s="53"/>
    </row>
    <row r="30" spans="1:6" ht="16.5" customHeight="1" x14ac:dyDescent="0.25">
      <c r="A30" s="64" t="s">
        <v>14</v>
      </c>
      <c r="B30" s="64"/>
      <c r="C30" s="64"/>
      <c r="D30" s="6"/>
      <c r="E30" s="53">
        <f>E19+E20</f>
        <v>34887.24</v>
      </c>
      <c r="F30" s="53"/>
    </row>
    <row r="31" spans="1:6" ht="15.75" customHeight="1" x14ac:dyDescent="0.25">
      <c r="A31" s="64" t="s">
        <v>15</v>
      </c>
      <c r="B31" s="64"/>
      <c r="C31" s="64"/>
      <c r="D31" s="6"/>
      <c r="E31" s="53">
        <v>44.55</v>
      </c>
      <c r="F31" s="53"/>
    </row>
    <row r="32" spans="1:6" x14ac:dyDescent="0.25">
      <c r="A32" s="64" t="s">
        <v>16</v>
      </c>
      <c r="B32" s="64"/>
      <c r="C32" s="64"/>
      <c r="D32" s="6"/>
      <c r="E32" s="53"/>
      <c r="F32" s="53"/>
    </row>
    <row r="33" spans="1:12" x14ac:dyDescent="0.25">
      <c r="A33" s="64" t="s">
        <v>17</v>
      </c>
      <c r="B33" s="64"/>
      <c r="C33" s="64"/>
      <c r="D33" s="6"/>
      <c r="E33" s="53" t="e">
        <f>E29+E30+E31+E32</f>
        <v>#REF!</v>
      </c>
      <c r="F33" s="53"/>
    </row>
    <row r="34" spans="1:12" x14ac:dyDescent="0.25">
      <c r="A34" s="66"/>
      <c r="B34" s="66"/>
      <c r="C34" s="66"/>
      <c r="D34" s="7"/>
      <c r="E34" s="67"/>
      <c r="F34" s="67"/>
    </row>
    <row r="35" spans="1:12" x14ac:dyDescent="0.25">
      <c r="A35" s="64" t="s">
        <v>18</v>
      </c>
      <c r="B35" s="64"/>
      <c r="C35" s="64"/>
      <c r="D35" s="6"/>
      <c r="E35" s="68">
        <f>H35</f>
        <v>7258.8</v>
      </c>
      <c r="F35" s="68"/>
      <c r="H35" s="15">
        <f>J61+J79</f>
        <v>7258.8</v>
      </c>
      <c r="J35" s="15"/>
      <c r="K35" s="15"/>
    </row>
    <row r="36" spans="1:12" x14ac:dyDescent="0.25">
      <c r="A36" s="64" t="s">
        <v>19</v>
      </c>
      <c r="B36" s="64"/>
      <c r="C36" s="64"/>
      <c r="D36" s="6"/>
      <c r="E36" s="68" t="e">
        <f>E33+E35</f>
        <v>#REF!</v>
      </c>
      <c r="F36" s="68"/>
    </row>
    <row r="37" spans="1:12" ht="54" customHeight="1" x14ac:dyDescent="0.25">
      <c r="A37" s="69" t="s">
        <v>56</v>
      </c>
      <c r="B37" s="70"/>
      <c r="C37" s="70"/>
      <c r="D37" s="70"/>
      <c r="E37" s="70"/>
      <c r="F37" s="70"/>
    </row>
    <row r="38" spans="1:12" ht="54" customHeight="1" x14ac:dyDescent="0.25">
      <c r="A38" s="30"/>
      <c r="B38" s="31"/>
      <c r="C38" s="31"/>
      <c r="D38" s="31"/>
      <c r="E38" s="31"/>
      <c r="F38" s="31"/>
    </row>
    <row r="39" spans="1:12" ht="15" customHeight="1" x14ac:dyDescent="0.25">
      <c r="A39" s="71"/>
      <c r="B39" s="71"/>
      <c r="C39" s="71"/>
      <c r="D39" s="71"/>
      <c r="E39" s="71"/>
      <c r="F39" s="71"/>
    </row>
    <row r="40" spans="1:12" ht="15" customHeight="1" x14ac:dyDescent="0.25">
      <c r="A40" s="48"/>
      <c r="B40" s="48"/>
      <c r="C40" s="48"/>
      <c r="D40" s="48"/>
      <c r="E40" s="48"/>
      <c r="F40" s="48"/>
    </row>
    <row r="41" spans="1:12" ht="15" customHeight="1" x14ac:dyDescent="0.25">
      <c r="A41" s="48"/>
      <c r="B41" s="48"/>
      <c r="C41" s="48"/>
      <c r="D41" s="48"/>
      <c r="E41" s="48"/>
      <c r="F41" s="48"/>
    </row>
    <row r="42" spans="1:12" ht="15" customHeight="1" x14ac:dyDescent="0.25">
      <c r="A42" s="48"/>
      <c r="B42" s="48"/>
      <c r="C42" s="48"/>
      <c r="D42" s="48"/>
      <c r="E42" s="48"/>
      <c r="F42" s="48"/>
    </row>
    <row r="43" spans="1:12" ht="15" customHeight="1" x14ac:dyDescent="0.25">
      <c r="A43" s="48"/>
      <c r="B43" s="48"/>
      <c r="C43" s="48"/>
      <c r="D43" s="48"/>
      <c r="E43" s="48"/>
      <c r="F43" s="48"/>
    </row>
    <row r="44" spans="1:12" ht="15" customHeight="1" x14ac:dyDescent="0.25">
      <c r="A44" s="48"/>
      <c r="B44" s="48"/>
      <c r="C44" s="48"/>
      <c r="D44" s="48"/>
      <c r="E44" s="48"/>
      <c r="F44" s="48"/>
    </row>
    <row r="45" spans="1:12" ht="15" customHeight="1" x14ac:dyDescent="0.25">
      <c r="A45" s="48"/>
      <c r="B45" s="48"/>
      <c r="C45" s="48"/>
      <c r="D45" s="48"/>
      <c r="E45" s="48"/>
      <c r="F45" s="48"/>
    </row>
    <row r="46" spans="1:12" ht="15" customHeight="1" x14ac:dyDescent="0.25">
      <c r="A46" s="48"/>
      <c r="B46" s="48"/>
      <c r="C46" s="48"/>
      <c r="D46" s="48"/>
      <c r="E46" s="48"/>
      <c r="F46" s="48"/>
    </row>
    <row r="47" spans="1:12" s="8" customFormat="1" ht="72.75" customHeight="1" x14ac:dyDescent="0.25">
      <c r="A47" s="65" t="s">
        <v>20</v>
      </c>
      <c r="B47" s="65" t="s">
        <v>21</v>
      </c>
      <c r="C47" s="46" t="s">
        <v>22</v>
      </c>
      <c r="D47" s="46" t="s">
        <v>23</v>
      </c>
      <c r="E47" s="46" t="s">
        <v>24</v>
      </c>
      <c r="F47" s="65" t="s">
        <v>25</v>
      </c>
      <c r="H47"/>
      <c r="I47" s="29" t="s">
        <v>68</v>
      </c>
      <c r="J47"/>
      <c r="K47"/>
      <c r="L47"/>
    </row>
    <row r="48" spans="1:12" s="8" customFormat="1" x14ac:dyDescent="0.25">
      <c r="A48" s="65"/>
      <c r="B48" s="65"/>
      <c r="C48" s="46" t="s">
        <v>26</v>
      </c>
      <c r="D48" s="46" t="s">
        <v>27</v>
      </c>
      <c r="E48" s="46" t="s">
        <v>28</v>
      </c>
      <c r="F48" s="65"/>
      <c r="H48" s="16" t="s">
        <v>58</v>
      </c>
      <c r="I48" s="17">
        <v>67523.33</v>
      </c>
      <c r="J48" s="17">
        <v>40964.629999999997</v>
      </c>
      <c r="K48" s="81">
        <f>I48+J48+I49+J49</f>
        <v>113898.22</v>
      </c>
      <c r="L48"/>
    </row>
    <row r="49" spans="1:12" s="8" customFormat="1" ht="15" customHeight="1" x14ac:dyDescent="0.25">
      <c r="A49" s="46"/>
      <c r="B49" s="65" t="s">
        <v>29</v>
      </c>
      <c r="C49" s="65"/>
      <c r="D49" s="65"/>
      <c r="E49" s="65"/>
      <c r="F49" s="65"/>
      <c r="H49" s="16" t="s">
        <v>59</v>
      </c>
      <c r="I49" s="17">
        <v>3790.02</v>
      </c>
      <c r="J49" s="17">
        <v>1620.24</v>
      </c>
      <c r="K49" s="82"/>
      <c r="L49"/>
    </row>
    <row r="50" spans="1:12" x14ac:dyDescent="0.25">
      <c r="A50" s="9" t="s">
        <v>30</v>
      </c>
      <c r="B50" s="10">
        <f>K48</f>
        <v>113898.22</v>
      </c>
      <c r="C50" s="10">
        <f>K62</f>
        <v>16538.349999999999</v>
      </c>
      <c r="D50" s="10">
        <f>K55</f>
        <v>77880.510000000009</v>
      </c>
      <c r="E50" s="10">
        <f>C50+D50</f>
        <v>94418.860000000015</v>
      </c>
      <c r="F50" s="10">
        <f>K51</f>
        <v>18598.91</v>
      </c>
      <c r="H50" s="18"/>
      <c r="I50" s="19"/>
      <c r="J50" s="19"/>
      <c r="K50" s="20"/>
    </row>
    <row r="51" spans="1:12" x14ac:dyDescent="0.25">
      <c r="A51" s="9" t="s">
        <v>31</v>
      </c>
      <c r="B51" s="10">
        <v>0</v>
      </c>
      <c r="C51" s="10">
        <v>0</v>
      </c>
      <c r="D51" s="10">
        <v>0</v>
      </c>
      <c r="E51" s="10">
        <f t="shared" ref="E51:E65" si="0">C51+D51</f>
        <v>0</v>
      </c>
      <c r="F51" s="10">
        <v>0</v>
      </c>
      <c r="H51" s="39" t="s">
        <v>59</v>
      </c>
      <c r="I51" s="40">
        <v>1620.24</v>
      </c>
      <c r="J51" s="40">
        <v>3790.02</v>
      </c>
      <c r="K51" s="89">
        <f>SUM(J51:J54)+I51+I52+I53</f>
        <v>18598.91</v>
      </c>
      <c r="L51" s="86">
        <f>K55+K51</f>
        <v>96479.420000000013</v>
      </c>
    </row>
    <row r="52" spans="1:12" x14ac:dyDescent="0.25">
      <c r="A52" s="9" t="s">
        <v>32</v>
      </c>
      <c r="B52" s="10">
        <v>0</v>
      </c>
      <c r="C52" s="10">
        <v>0</v>
      </c>
      <c r="D52" s="10">
        <v>0</v>
      </c>
      <c r="E52" s="10">
        <f t="shared" si="0"/>
        <v>0</v>
      </c>
      <c r="F52" s="10">
        <v>0</v>
      </c>
      <c r="H52" s="39" t="s">
        <v>60</v>
      </c>
      <c r="I52" s="40">
        <v>4672.62</v>
      </c>
      <c r="J52" s="40">
        <v>3592.68</v>
      </c>
      <c r="K52" s="90"/>
      <c r="L52" s="87"/>
    </row>
    <row r="53" spans="1:12" ht="19.5" x14ac:dyDescent="0.25">
      <c r="A53" s="9" t="s">
        <v>33</v>
      </c>
      <c r="B53" s="10">
        <v>0</v>
      </c>
      <c r="C53" s="10">
        <v>0</v>
      </c>
      <c r="D53" s="10">
        <v>0</v>
      </c>
      <c r="E53" s="10">
        <f t="shared" si="0"/>
        <v>0</v>
      </c>
      <c r="F53" s="10">
        <v>0</v>
      </c>
      <c r="H53" s="39" t="s">
        <v>61</v>
      </c>
      <c r="I53" s="40">
        <v>2482.4</v>
      </c>
      <c r="J53" s="40">
        <v>2440.9499999999998</v>
      </c>
      <c r="K53" s="90"/>
      <c r="L53" s="87"/>
    </row>
    <row r="54" spans="1:12" x14ac:dyDescent="0.25">
      <c r="A54" s="9" t="s">
        <v>34</v>
      </c>
      <c r="B54" s="10">
        <v>0</v>
      </c>
      <c r="C54" s="10">
        <v>0</v>
      </c>
      <c r="D54" s="10">
        <v>0</v>
      </c>
      <c r="E54" s="10">
        <f t="shared" si="0"/>
        <v>0</v>
      </c>
      <c r="F54" s="10">
        <v>0</v>
      </c>
      <c r="H54" s="39" t="s">
        <v>66</v>
      </c>
      <c r="I54" s="40"/>
      <c r="J54" s="44">
        <v>0</v>
      </c>
      <c r="K54" s="91"/>
      <c r="L54" s="87"/>
    </row>
    <row r="55" spans="1:12" ht="19.5" x14ac:dyDescent="0.25">
      <c r="A55" s="9" t="s">
        <v>35</v>
      </c>
      <c r="B55" s="10">
        <v>0</v>
      </c>
      <c r="C55" s="10">
        <v>0</v>
      </c>
      <c r="D55" s="10">
        <v>0</v>
      </c>
      <c r="E55" s="10">
        <f t="shared" si="0"/>
        <v>0</v>
      </c>
      <c r="F55" s="10">
        <v>0</v>
      </c>
      <c r="H55" s="23" t="s">
        <v>69</v>
      </c>
      <c r="I55" s="24">
        <v>0</v>
      </c>
      <c r="J55" s="24">
        <v>67028.7</v>
      </c>
      <c r="K55" s="92">
        <f>J60+J61+I55</f>
        <v>77880.510000000009</v>
      </c>
      <c r="L55" s="87"/>
    </row>
    <row r="56" spans="1:12" x14ac:dyDescent="0.25">
      <c r="A56" s="9" t="s">
        <v>36</v>
      </c>
      <c r="B56" s="10">
        <v>0</v>
      </c>
      <c r="C56" s="10">
        <v>0</v>
      </c>
      <c r="D56" s="10">
        <v>0</v>
      </c>
      <c r="E56" s="10">
        <f t="shared" si="0"/>
        <v>0</v>
      </c>
      <c r="F56" s="10">
        <v>0</v>
      </c>
      <c r="H56" s="23" t="s">
        <v>64</v>
      </c>
      <c r="I56" s="24"/>
      <c r="J56" s="24">
        <v>3051.41</v>
      </c>
      <c r="K56" s="92"/>
      <c r="L56" s="87"/>
    </row>
    <row r="57" spans="1:12" ht="19.5" x14ac:dyDescent="0.25">
      <c r="A57" s="9" t="s">
        <v>37</v>
      </c>
      <c r="B57" s="10">
        <v>0</v>
      </c>
      <c r="C57" s="10">
        <v>0</v>
      </c>
      <c r="D57" s="10">
        <v>0</v>
      </c>
      <c r="E57" s="10">
        <f t="shared" si="0"/>
        <v>0</v>
      </c>
      <c r="F57" s="10">
        <v>0</v>
      </c>
      <c r="H57" s="23" t="s">
        <v>65</v>
      </c>
      <c r="I57" s="24"/>
      <c r="J57" s="24">
        <v>541.6</v>
      </c>
      <c r="K57" s="92"/>
      <c r="L57" s="87"/>
    </row>
    <row r="58" spans="1:12" x14ac:dyDescent="0.25">
      <c r="A58" s="9" t="s">
        <v>38</v>
      </c>
      <c r="B58" s="10">
        <v>0</v>
      </c>
      <c r="C58" s="10">
        <v>0</v>
      </c>
      <c r="D58" s="10">
        <v>0</v>
      </c>
      <c r="E58" s="10">
        <f t="shared" si="0"/>
        <v>0</v>
      </c>
      <c r="F58" s="10">
        <v>0</v>
      </c>
      <c r="H58" s="23" t="s">
        <v>67</v>
      </c>
      <c r="I58" s="24"/>
      <c r="J58" s="24">
        <v>0</v>
      </c>
      <c r="K58" s="92"/>
      <c r="L58" s="87"/>
    </row>
    <row r="59" spans="1:12" x14ac:dyDescent="0.25">
      <c r="A59" s="9" t="s">
        <v>39</v>
      </c>
      <c r="B59" s="10">
        <v>0</v>
      </c>
      <c r="C59" s="10">
        <v>0</v>
      </c>
      <c r="D59" s="10">
        <v>0</v>
      </c>
      <c r="E59" s="10">
        <f t="shared" si="0"/>
        <v>0</v>
      </c>
      <c r="F59" s="10">
        <v>0</v>
      </c>
      <c r="H59" s="23" t="s">
        <v>66</v>
      </c>
      <c r="I59" s="24"/>
      <c r="J59" s="24">
        <v>0</v>
      </c>
      <c r="K59" s="92"/>
      <c r="L59" s="87"/>
    </row>
    <row r="60" spans="1:12" x14ac:dyDescent="0.25">
      <c r="A60" s="9" t="s">
        <v>40</v>
      </c>
      <c r="B60" s="10">
        <v>0</v>
      </c>
      <c r="C60" s="10">
        <v>0</v>
      </c>
      <c r="D60" s="10">
        <v>0</v>
      </c>
      <c r="E60" s="10">
        <f t="shared" si="0"/>
        <v>0</v>
      </c>
      <c r="F60" s="10">
        <v>0</v>
      </c>
      <c r="H60" s="25"/>
      <c r="I60" s="51"/>
      <c r="J60" s="26">
        <f>SUM(J55:J59)</f>
        <v>70621.710000000006</v>
      </c>
      <c r="K60" s="92"/>
      <c r="L60" s="87"/>
    </row>
    <row r="61" spans="1:12" x14ac:dyDescent="0.25">
      <c r="A61" s="9" t="s">
        <v>41</v>
      </c>
      <c r="B61" s="10">
        <v>0</v>
      </c>
      <c r="C61" s="10">
        <v>0</v>
      </c>
      <c r="D61" s="10">
        <v>0</v>
      </c>
      <c r="E61" s="10">
        <f t="shared" si="0"/>
        <v>0</v>
      </c>
      <c r="F61" s="10">
        <v>0</v>
      </c>
      <c r="H61" s="21" t="s">
        <v>62</v>
      </c>
      <c r="I61" s="22"/>
      <c r="J61" s="22">
        <v>7258.8</v>
      </c>
      <c r="K61" s="92"/>
      <c r="L61" s="88"/>
    </row>
    <row r="62" spans="1:12" ht="19.5" x14ac:dyDescent="0.25">
      <c r="A62" s="9" t="s">
        <v>42</v>
      </c>
      <c r="B62" s="10">
        <v>0</v>
      </c>
      <c r="C62" s="10">
        <v>0</v>
      </c>
      <c r="D62" s="10">
        <v>0</v>
      </c>
      <c r="E62" s="10">
        <f t="shared" si="0"/>
        <v>0</v>
      </c>
      <c r="F62" s="10">
        <v>0</v>
      </c>
      <c r="H62" s="23" t="s">
        <v>59</v>
      </c>
      <c r="I62" s="24"/>
      <c r="J62" s="24">
        <v>5864.52</v>
      </c>
      <c r="K62" s="93">
        <f>SUM(J62:J65)+I63</f>
        <v>16538.349999999999</v>
      </c>
    </row>
    <row r="63" spans="1:12" x14ac:dyDescent="0.25">
      <c r="A63" s="9" t="s">
        <v>43</v>
      </c>
      <c r="B63" s="10">
        <v>0</v>
      </c>
      <c r="C63" s="10">
        <v>0</v>
      </c>
      <c r="D63" s="10">
        <v>0</v>
      </c>
      <c r="E63" s="10">
        <f t="shared" si="0"/>
        <v>0</v>
      </c>
      <c r="F63" s="10">
        <v>0</v>
      </c>
      <c r="H63" s="23" t="s">
        <v>60</v>
      </c>
      <c r="I63" s="24">
        <v>4447.5</v>
      </c>
      <c r="J63" s="24">
        <v>3592.68</v>
      </c>
      <c r="K63" s="93"/>
    </row>
    <row r="64" spans="1:12" ht="19.5" x14ac:dyDescent="0.25">
      <c r="A64" s="9" t="s">
        <v>44</v>
      </c>
      <c r="B64" s="10">
        <v>42.53</v>
      </c>
      <c r="C64" s="10">
        <v>0</v>
      </c>
      <c r="D64" s="10">
        <f>B64</f>
        <v>42.53</v>
      </c>
      <c r="E64" s="10">
        <f t="shared" si="0"/>
        <v>42.53</v>
      </c>
      <c r="F64" s="10">
        <v>0</v>
      </c>
      <c r="H64" s="23" t="s">
        <v>61</v>
      </c>
      <c r="I64" s="24"/>
      <c r="J64" s="24">
        <v>2633.65</v>
      </c>
      <c r="K64" s="93"/>
    </row>
    <row r="65" spans="1:13" x14ac:dyDescent="0.25">
      <c r="A65" s="9" t="s">
        <v>45</v>
      </c>
      <c r="B65" s="10">
        <v>0</v>
      </c>
      <c r="C65" s="10">
        <v>0</v>
      </c>
      <c r="D65" s="10">
        <v>0</v>
      </c>
      <c r="E65" s="10">
        <f t="shared" si="0"/>
        <v>0</v>
      </c>
      <c r="F65" s="10">
        <v>0</v>
      </c>
      <c r="H65" s="23" t="s">
        <v>66</v>
      </c>
      <c r="I65" s="24"/>
      <c r="J65" s="24">
        <v>0</v>
      </c>
      <c r="K65" s="93"/>
      <c r="L65" s="27"/>
    </row>
    <row r="66" spans="1:13" x14ac:dyDescent="0.25">
      <c r="A66" s="11" t="s">
        <v>46</v>
      </c>
      <c r="B66" s="12">
        <f>SUM(B50:B65)</f>
        <v>113940.75</v>
      </c>
      <c r="C66" s="12">
        <f>SUM(C50:C65)</f>
        <v>16538.349999999999</v>
      </c>
      <c r="D66" s="12">
        <f>SUM(D50:D65)</f>
        <v>77923.040000000008</v>
      </c>
      <c r="E66" s="12">
        <f>C66+D66</f>
        <v>94461.390000000014</v>
      </c>
      <c r="F66" s="12">
        <f>SUM(F50:F65)</f>
        <v>18598.91</v>
      </c>
      <c r="K66" s="28"/>
      <c r="L66" s="27"/>
    </row>
    <row r="67" spans="1:13" ht="109.5" customHeight="1" x14ac:dyDescent="0.25">
      <c r="A67" s="72" t="s">
        <v>47</v>
      </c>
      <c r="B67" s="73"/>
      <c r="C67" s="73"/>
      <c r="D67" s="73"/>
      <c r="E67" s="73"/>
      <c r="F67" s="73"/>
      <c r="H67" s="32"/>
      <c r="I67" s="33"/>
      <c r="J67" s="33"/>
      <c r="K67" s="85"/>
      <c r="L67" s="34"/>
      <c r="M67" s="34"/>
    </row>
    <row r="68" spans="1:13" x14ac:dyDescent="0.25">
      <c r="A68" s="74" t="s">
        <v>48</v>
      </c>
      <c r="B68" s="74"/>
      <c r="C68" s="74"/>
      <c r="D68" s="74"/>
      <c r="E68" s="74"/>
      <c r="F68" s="74"/>
      <c r="H68" s="41"/>
      <c r="I68" s="33"/>
      <c r="J68" s="33"/>
      <c r="K68" s="85"/>
      <c r="L68" s="34"/>
      <c r="M68" s="34"/>
    </row>
    <row r="69" spans="1:13" x14ac:dyDescent="0.25">
      <c r="A69" s="75" t="s">
        <v>49</v>
      </c>
      <c r="B69" s="75"/>
      <c r="C69" s="75"/>
      <c r="D69" s="75"/>
      <c r="E69" s="76" t="e">
        <f>E36</f>
        <v>#REF!</v>
      </c>
      <c r="F69" s="76"/>
      <c r="H69" s="42"/>
      <c r="I69" s="35"/>
      <c r="J69" s="35"/>
      <c r="K69" s="36"/>
      <c r="L69" s="34"/>
      <c r="M69" s="34"/>
    </row>
    <row r="70" spans="1:13" x14ac:dyDescent="0.25">
      <c r="A70" s="75" t="s">
        <v>50</v>
      </c>
      <c r="B70" s="75"/>
      <c r="C70" s="75"/>
      <c r="D70" s="75"/>
      <c r="E70" s="76">
        <f>C66+D66</f>
        <v>94461.390000000014</v>
      </c>
      <c r="F70" s="76"/>
      <c r="H70" s="43"/>
      <c r="I70" s="52"/>
      <c r="J70" s="35"/>
      <c r="K70" s="85"/>
      <c r="L70" s="85"/>
      <c r="M70" s="34"/>
    </row>
    <row r="71" spans="1:13" x14ac:dyDescent="0.25">
      <c r="A71" s="75" t="s">
        <v>51</v>
      </c>
      <c r="B71" s="75"/>
      <c r="C71" s="75"/>
      <c r="D71" s="75"/>
      <c r="E71" s="76" t="e">
        <f>E33-(E70-E35)</f>
        <v>#REF!</v>
      </c>
      <c r="F71" s="76"/>
      <c r="H71" s="34"/>
      <c r="I71" s="35"/>
      <c r="J71" s="35"/>
      <c r="K71" s="85"/>
      <c r="L71" s="85"/>
      <c r="M71" s="34"/>
    </row>
    <row r="72" spans="1:13" x14ac:dyDescent="0.25">
      <c r="A72" s="75" t="s">
        <v>52</v>
      </c>
      <c r="B72" s="75"/>
      <c r="C72" s="75"/>
      <c r="D72" s="75"/>
      <c r="E72" s="76">
        <v>0</v>
      </c>
      <c r="F72" s="76"/>
      <c r="H72" s="34"/>
      <c r="I72" s="35"/>
      <c r="J72" s="35"/>
      <c r="K72" s="85"/>
      <c r="L72" s="85"/>
      <c r="M72" s="34"/>
    </row>
    <row r="73" spans="1:13" x14ac:dyDescent="0.25">
      <c r="A73" s="75" t="s">
        <v>53</v>
      </c>
      <c r="B73" s="75"/>
      <c r="C73" s="75"/>
      <c r="D73" s="75"/>
      <c r="E73" s="76" t="e">
        <f>E71-E72</f>
        <v>#REF!</v>
      </c>
      <c r="F73" s="76"/>
      <c r="H73" s="83"/>
      <c r="I73" s="83"/>
      <c r="J73" s="83"/>
      <c r="K73" s="83"/>
      <c r="L73" s="85"/>
      <c r="M73" s="34"/>
    </row>
    <row r="74" spans="1:13" ht="15" customHeight="1" x14ac:dyDescent="0.25">
      <c r="A74" s="77" t="s">
        <v>54</v>
      </c>
      <c r="B74" s="77"/>
      <c r="C74" s="77"/>
      <c r="D74" s="77"/>
      <c r="E74" s="77"/>
      <c r="F74" s="77"/>
      <c r="H74" s="34"/>
      <c r="I74" s="35"/>
      <c r="J74" s="35"/>
      <c r="K74" s="84"/>
      <c r="L74" s="85"/>
      <c r="M74" s="34"/>
    </row>
    <row r="75" spans="1:13" x14ac:dyDescent="0.25">
      <c r="A75" s="77"/>
      <c r="B75" s="77"/>
      <c r="C75" s="77"/>
      <c r="D75" s="77"/>
      <c r="E75" s="77"/>
      <c r="F75" s="77"/>
      <c r="H75" s="34"/>
      <c r="I75" s="35"/>
      <c r="J75" s="35"/>
      <c r="K75" s="84"/>
      <c r="L75" s="85"/>
      <c r="M75" s="34"/>
    </row>
    <row r="76" spans="1:13" ht="12.75" customHeight="1" x14ac:dyDescent="0.25">
      <c r="H76" s="34"/>
      <c r="I76" s="35"/>
      <c r="J76" s="35"/>
      <c r="K76" s="84"/>
      <c r="L76" s="85"/>
      <c r="M76" s="34"/>
    </row>
    <row r="77" spans="1:13" x14ac:dyDescent="0.25">
      <c r="A77" s="78" t="s">
        <v>72</v>
      </c>
      <c r="B77" s="78"/>
      <c r="C77" s="78"/>
      <c r="D77" s="78"/>
      <c r="E77" s="78"/>
      <c r="F77" s="78"/>
      <c r="H77" s="34"/>
      <c r="I77" s="35"/>
      <c r="J77" s="35"/>
      <c r="K77" s="84"/>
      <c r="L77" s="85"/>
      <c r="M77" s="34"/>
    </row>
    <row r="78" spans="1:13" x14ac:dyDescent="0.25">
      <c r="A78" s="13"/>
      <c r="B78" s="13"/>
      <c r="C78" s="79"/>
      <c r="D78" s="79"/>
      <c r="E78" s="79"/>
      <c r="F78" s="79"/>
      <c r="H78" s="34"/>
      <c r="I78" s="35"/>
      <c r="J78" s="38"/>
      <c r="K78" s="84"/>
      <c r="L78" s="85"/>
      <c r="M78" s="34"/>
    </row>
    <row r="79" spans="1:13" x14ac:dyDescent="0.25">
      <c r="A79" s="80" t="s">
        <v>57</v>
      </c>
      <c r="B79" s="80"/>
      <c r="C79" s="80"/>
      <c r="D79" s="80"/>
      <c r="E79" s="80"/>
      <c r="F79" s="80"/>
      <c r="H79" s="34"/>
      <c r="I79" s="35"/>
      <c r="J79" s="35"/>
      <c r="K79" s="84"/>
      <c r="L79" s="85"/>
      <c r="M79" s="34"/>
    </row>
    <row r="80" spans="1:13" x14ac:dyDescent="0.25">
      <c r="H80" s="34"/>
      <c r="I80" s="35"/>
      <c r="J80" s="34"/>
      <c r="K80" s="34"/>
      <c r="L80" s="34"/>
      <c r="M80" s="34"/>
    </row>
    <row r="81" spans="8:13" x14ac:dyDescent="0.25">
      <c r="H81" s="34"/>
      <c r="I81" s="35"/>
      <c r="J81" s="34"/>
      <c r="K81" s="34"/>
      <c r="L81" s="37"/>
      <c r="M81" s="34"/>
    </row>
    <row r="82" spans="8:13" x14ac:dyDescent="0.25">
      <c r="H82" s="34"/>
      <c r="I82" s="35"/>
      <c r="J82" s="34"/>
      <c r="K82" s="34"/>
      <c r="L82" s="37"/>
      <c r="M82" s="34"/>
    </row>
    <row r="83" spans="8:13" x14ac:dyDescent="0.25">
      <c r="H83" s="34"/>
      <c r="I83" s="35"/>
      <c r="J83" s="34"/>
      <c r="K83" s="34"/>
      <c r="L83" s="37"/>
      <c r="M83" s="34"/>
    </row>
    <row r="84" spans="8:13" x14ac:dyDescent="0.25">
      <c r="H84" s="37"/>
      <c r="I84" s="35"/>
      <c r="J84" s="34"/>
      <c r="K84" s="34"/>
      <c r="L84" s="50"/>
      <c r="M84" s="34"/>
    </row>
    <row r="85" spans="8:13" x14ac:dyDescent="0.25">
      <c r="H85" s="34"/>
      <c r="I85" s="35"/>
      <c r="J85" s="34"/>
      <c r="K85" s="35"/>
      <c r="L85" s="34"/>
      <c r="M85" s="34"/>
    </row>
    <row r="86" spans="8:13" x14ac:dyDescent="0.25">
      <c r="H86" s="34"/>
      <c r="I86" s="35"/>
      <c r="J86" s="34"/>
      <c r="K86" s="35"/>
      <c r="L86" s="34"/>
      <c r="M86" s="34"/>
    </row>
    <row r="87" spans="8:13" x14ac:dyDescent="0.25">
      <c r="H87" s="34"/>
      <c r="I87" s="35"/>
      <c r="J87" s="34"/>
      <c r="K87" s="35"/>
      <c r="L87" s="34"/>
      <c r="M87" s="34"/>
    </row>
    <row r="88" spans="8:13" x14ac:dyDescent="0.25">
      <c r="H88" s="34"/>
      <c r="I88" s="35"/>
      <c r="J88" s="34"/>
      <c r="K88" s="35"/>
      <c r="L88" s="34"/>
      <c r="M88" s="34"/>
    </row>
    <row r="89" spans="8:13" x14ac:dyDescent="0.25">
      <c r="H89" s="34"/>
      <c r="I89" s="35"/>
      <c r="J89" s="34"/>
      <c r="K89" s="35"/>
      <c r="L89" s="34"/>
      <c r="M89" s="34"/>
    </row>
    <row r="90" spans="8:13" x14ac:dyDescent="0.25">
      <c r="H90" s="34"/>
      <c r="I90" s="35"/>
      <c r="J90" s="34"/>
      <c r="K90" s="35"/>
      <c r="L90" s="34"/>
      <c r="M90" s="34"/>
    </row>
    <row r="91" spans="8:13" x14ac:dyDescent="0.25">
      <c r="H91" s="34"/>
      <c r="I91" s="35"/>
      <c r="J91" s="34"/>
      <c r="K91" s="35"/>
      <c r="L91" s="34"/>
      <c r="M91" s="34"/>
    </row>
    <row r="92" spans="8:13" x14ac:dyDescent="0.25">
      <c r="H92" s="34"/>
      <c r="I92" s="35"/>
      <c r="J92" s="34"/>
      <c r="K92" s="35"/>
      <c r="L92" s="34"/>
      <c r="M92" s="34"/>
    </row>
    <row r="93" spans="8:13" x14ac:dyDescent="0.25">
      <c r="H93" s="34"/>
      <c r="I93" s="35"/>
      <c r="J93" s="34"/>
      <c r="K93" s="35"/>
      <c r="L93" s="34"/>
      <c r="M93" s="34"/>
    </row>
    <row r="94" spans="8:13" x14ac:dyDescent="0.25">
      <c r="H94" s="34"/>
      <c r="I94" s="35"/>
      <c r="J94" s="34"/>
      <c r="K94" s="35"/>
      <c r="L94" s="34"/>
      <c r="M94" s="34"/>
    </row>
    <row r="95" spans="8:13" x14ac:dyDescent="0.25">
      <c r="H95" s="34"/>
      <c r="I95" s="35"/>
      <c r="J95" s="34"/>
      <c r="K95" s="35"/>
      <c r="L95" s="34"/>
      <c r="M95" s="34"/>
    </row>
    <row r="96" spans="8:13" x14ac:dyDescent="0.25">
      <c r="H96" s="34"/>
      <c r="I96" s="35"/>
      <c r="J96" s="34"/>
      <c r="K96" s="35"/>
      <c r="L96" s="34"/>
      <c r="M96" s="34"/>
    </row>
    <row r="97" spans="8:13" x14ac:dyDescent="0.25">
      <c r="H97" s="34"/>
      <c r="I97" s="35"/>
      <c r="J97" s="34"/>
      <c r="K97" s="35"/>
      <c r="L97" s="34"/>
      <c r="M97" s="34"/>
    </row>
    <row r="98" spans="8:13" x14ac:dyDescent="0.25">
      <c r="H98" s="34"/>
      <c r="I98" s="35"/>
      <c r="J98" s="34"/>
      <c r="K98" s="35"/>
      <c r="L98" s="34"/>
      <c r="M98" s="34"/>
    </row>
    <row r="99" spans="8:13" x14ac:dyDescent="0.25">
      <c r="H99" s="34"/>
      <c r="I99" s="35"/>
      <c r="J99" s="34"/>
      <c r="K99" s="35"/>
      <c r="L99" s="34"/>
      <c r="M99" s="37"/>
    </row>
    <row r="100" spans="8:13" x14ac:dyDescent="0.25">
      <c r="H100" s="34"/>
      <c r="I100" s="35"/>
      <c r="J100" s="34"/>
      <c r="K100" s="35"/>
      <c r="L100" s="34"/>
      <c r="M100" s="34"/>
    </row>
    <row r="101" spans="8:13" x14ac:dyDescent="0.25">
      <c r="K101" s="29"/>
    </row>
  </sheetData>
  <mergeCells count="69">
    <mergeCell ref="A69:D69"/>
    <mergeCell ref="E69:F69"/>
    <mergeCell ref="A70:D70"/>
    <mergeCell ref="E70:F70"/>
    <mergeCell ref="K70:K72"/>
    <mergeCell ref="L70:L79"/>
    <mergeCell ref="A71:D71"/>
    <mergeCell ref="E71:F71"/>
    <mergeCell ref="A72:D72"/>
    <mergeCell ref="E72:F72"/>
    <mergeCell ref="A73:D73"/>
    <mergeCell ref="E73:F73"/>
    <mergeCell ref="H73:K73"/>
    <mergeCell ref="A74:F75"/>
    <mergeCell ref="K74:K79"/>
    <mergeCell ref="A77:F77"/>
    <mergeCell ref="C78:F78"/>
    <mergeCell ref="A79:F79"/>
    <mergeCell ref="K51:K54"/>
    <mergeCell ref="L51:L61"/>
    <mergeCell ref="K55:K61"/>
    <mergeCell ref="K62:K65"/>
    <mergeCell ref="A67:F67"/>
    <mergeCell ref="K67:K68"/>
    <mergeCell ref="A68:F68"/>
    <mergeCell ref="K48:K49"/>
    <mergeCell ref="B49:F49"/>
    <mergeCell ref="A34:C34"/>
    <mergeCell ref="E34:F34"/>
    <mergeCell ref="A35:C35"/>
    <mergeCell ref="E35:F35"/>
    <mergeCell ref="A36:C36"/>
    <mergeCell ref="E36:F36"/>
    <mergeCell ref="A37:F37"/>
    <mergeCell ref="A39:F39"/>
    <mergeCell ref="A47:A48"/>
    <mergeCell ref="B47:B48"/>
    <mergeCell ref="F47:F48"/>
    <mergeCell ref="A31:C31"/>
    <mergeCell ref="E31:F31"/>
    <mergeCell ref="A32:C32"/>
    <mergeCell ref="E32:F32"/>
    <mergeCell ref="A33:C33"/>
    <mergeCell ref="E33:F33"/>
    <mergeCell ref="A30:C30"/>
    <mergeCell ref="E30:F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29:C29"/>
    <mergeCell ref="E29:F29"/>
    <mergeCell ref="E19:F19"/>
    <mergeCell ref="A8:F8"/>
    <mergeCell ref="A9:F9"/>
    <mergeCell ref="A10:F10"/>
    <mergeCell ref="A11:F11"/>
    <mergeCell ref="A12:C12"/>
    <mergeCell ref="A13:C13"/>
    <mergeCell ref="A14:C14"/>
    <mergeCell ref="A15:C15"/>
    <mergeCell ref="A16:F16"/>
    <mergeCell ref="A17:F17"/>
    <mergeCell ref="E18:F18"/>
  </mergeCells>
  <pageMargins left="0.11811023622047245" right="0.11811023622047245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Recepcao</cp:lastModifiedBy>
  <cp:lastPrinted>2020-01-08T18:06:59Z</cp:lastPrinted>
  <dcterms:created xsi:type="dcterms:W3CDTF">2019-02-11T12:28:19Z</dcterms:created>
  <dcterms:modified xsi:type="dcterms:W3CDTF">2020-02-19T13:51:04Z</dcterms:modified>
</cp:coreProperties>
</file>