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mum\Site\"/>
    </mc:Choice>
  </mc:AlternateContent>
  <xr:revisionPtr revIDLastSave="0" documentId="8_{59873998-A69E-4C61-887A-752EC415C99E}" xr6:coauthVersionLast="45" xr6:coauthVersionMax="45" xr10:uidLastSave="{00000000-0000-0000-0000-000000000000}"/>
  <bookViews>
    <workbookView xWindow="-120" yWindow="-120" windowWidth="21840" windowHeight="13140" xr2:uid="{5C62E285-EF29-456D-B3A9-52ADB250D775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J71" i="1" s="1"/>
  <c r="F68" i="1"/>
  <c r="C68" i="1"/>
  <c r="E67" i="1"/>
  <c r="B66" i="1"/>
  <c r="B68" i="1" s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F52" i="1"/>
  <c r="D52" i="1"/>
  <c r="E52" i="1" s="1"/>
  <c r="C52" i="1"/>
  <c r="B52" i="1"/>
  <c r="E35" i="1"/>
  <c r="E30" i="1"/>
  <c r="E29" i="1"/>
  <c r="E33" i="1" s="1"/>
  <c r="E36" i="1" l="1"/>
  <c r="E71" i="1" s="1"/>
  <c r="D66" i="1"/>
  <c r="E66" i="1" s="1"/>
  <c r="D68" i="1"/>
  <c r="E72" i="1" s="1"/>
  <c r="E73" i="1" s="1"/>
  <c r="E75" i="1" s="1"/>
  <c r="K71" i="1" s="1"/>
  <c r="E68" i="1" l="1"/>
</calcChain>
</file>

<file path=xl/sharedStrings.xml><?xml version="1.0" encoding="utf-8"?>
<sst xmlns="http://schemas.openxmlformats.org/spreadsheetml/2006/main" count="70" uniqueCount="68">
  <si>
    <t>MENSAL - NOVEMBRO 2020</t>
  </si>
  <si>
    <t>ANEXO RP-14 - REPASSES AO TERCEIRO SETOR - DEMONSTRATIVO INTEGRAL DAS RECEITAS E DESPESAS - TERMO DE COLABORAÇÃO/FOMENTO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</si>
  <si>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2020
ORIGEM DOS RECURSOS (1):  MUNICIPAL</t>
  </si>
  <si>
    <t>DOCUMENTO</t>
  </si>
  <si>
    <t>DATA</t>
  </si>
  <si>
    <t>VIGÊNCIA</t>
  </si>
  <si>
    <t>VALOR - R$</t>
  </si>
  <si>
    <t>Termo de Colaboração/Fomento  nº 05/2018</t>
  </si>
  <si>
    <t>11/2020*</t>
  </si>
  <si>
    <t>01/01/2020 a 31/12/2020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</si>
  <si>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</si>
  <si>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</si>
  <si>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</si>
  <si>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</si>
  <si>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</si>
  <si>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</si>
  <si>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</si>
  <si>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</si>
  <si>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</si>
  <si>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</si>
  <si>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</si>
  <si>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</si>
  <si>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</si>
  <si>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</si>
  <si>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</si>
  <si>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</si>
  <si>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</si>
  <si>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</si>
  <si>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</si>
  <si>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</si>
  <si>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</si>
  <si>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</si>
  <si>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</si>
  <si>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</si>
  <si>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</si>
  <si>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</si>
  <si>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</si>
  <si>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</si>
  <si>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</si>
  <si>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</si>
  <si>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</si>
  <si>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</si>
  <si>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</si>
  <si>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</si>
  <si>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</si>
  <si>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</si>
  <si>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</si>
  <si>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</si>
  <si>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</si>
  <si>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</si>
  <si>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</si>
  <si>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</si>
  <si>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</si>
  <si>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</si>
  <si>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</si>
  <si>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Saldo Atual</t>
  </si>
  <si>
    <t>(J) DESPESAS PAGAS NO EXERCÍCIO (H+I)</t>
  </si>
  <si>
    <t>Tarifa Bancaria</t>
  </si>
  <si>
    <t>(K) RECURSO PÚBLICO NÃO APLICADO [E – (J – F)]</t>
  </si>
  <si>
    <t>Unimed</t>
  </si>
  <si>
    <t xml:space="preserve">(L) VALOR DEVOLVIDO AO ÓRGÃO PÚBLICO </t>
  </si>
  <si>
    <t>Uniodonto</t>
  </si>
  <si>
    <t>(M) VALOR AUTORIZADO PARA APLICAÇÃO NO EXERCÍCIO SEGUINTE (K – L)</t>
  </si>
  <si>
    <t>FGTS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</si>
  <si>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</si>
  <si>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Folha</t>
  </si>
  <si>
    <t>Vinhedo-SP 10 de dezembro de 2020</t>
  </si>
  <si>
    <t>Responsáveis pela Organização da Sociedade Civil 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</si>
</sst>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44" fontId="9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4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4" fontId="5" fillId="0" borderId="1" xfId="1" applyFont="1" applyBorder="1" applyAlignment="1">
      <alignment horizontal="center"/>
    </xf>
    <xf numFmtId="0" fontId="0" fillId="0" borderId="0" xfId="0" applyAlignment="1">
      <alignment horizontal="right"/>
    </xf>
    <xf numFmtId="44" fontId="1" fillId="0" borderId="1" xfId="1" applyFont="1" applyBorder="1"/>
    <xf numFmtId="44" fontId="1" fillId="3" borderId="3" xfId="1" applyFont="1" applyFill="1" applyBorder="1" applyAlignment="1">
      <alignment horizontal="center" vertical="center"/>
    </xf>
    <xf numFmtId="44" fontId="0" fillId="4" borderId="4" xfId="0" applyNumberFormat="1" applyFill="1" applyBorder="1" applyAlignment="1">
      <alignment horizontal="center" vertical="center"/>
    </xf>
    <xf numFmtId="44" fontId="1" fillId="3" borderId="5" xfId="1" applyFont="1" applyFill="1" applyBorder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/>
    </xf>
    <xf numFmtId="44" fontId="1" fillId="0" borderId="1" xfId="1" applyFont="1" applyFill="1" applyBorder="1"/>
    <xf numFmtId="0" fontId="9" fillId="0" borderId="0" xfId="0" applyFont="1" applyAlignment="1">
      <alignment horizontal="left" wrapText="1"/>
    </xf>
    <xf numFmtId="44" fontId="1" fillId="0" borderId="6" xfId="1" applyFont="1" applyFill="1" applyBorder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A3DE42-0B6D-403C-ACDE-64B23DEE9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6CB85CB-B644-4FEF-948A-BDB15CAC0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8225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528B40E6-5597-42AB-9689-793C296C1DE5}"/>
            </a:ext>
          </a:extLst>
        </xdr:cNvPr>
        <xdr:cNvCxnSpPr/>
      </xdr:nvCxnSpPr>
      <xdr:spPr>
        <a:xfrm>
          <a:off x="2981325" y="198501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1D5E5B9-F0FD-4DB3-8AEF-3815B999A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41</xdr:row>
      <xdr:rowOff>47625</xdr:rowOff>
    </xdr:from>
    <xdr:to>
      <xdr:col>5</xdr:col>
      <xdr:colOff>904876</xdr:colOff>
      <xdr:row>47</xdr:row>
      <xdr:rowOff>104776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15BCAC2-BEEA-407B-A4A9-11E9F86E1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38225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80</xdr:row>
      <xdr:rowOff>0</xdr:rowOff>
    </xdr:from>
    <xdr:to>
      <xdr:col>5</xdr:col>
      <xdr:colOff>914400</xdr:colOff>
      <xdr:row>80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A532B28F-B0C1-4ECF-A7AD-CD42B2968AAC}"/>
            </a:ext>
          </a:extLst>
        </xdr:cNvPr>
        <xdr:cNvCxnSpPr/>
      </xdr:nvCxnSpPr>
      <xdr:spPr>
        <a:xfrm>
          <a:off x="2981325" y="198501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iro\Presta&#231;&#227;o%20de%20contas\Educa&#231;&#227;o\Educa&#231;&#227;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Anual"/>
    </sheetNames>
    <sheetDataSet>
      <sheetData sheetId="0">
        <row r="69">
          <cell r="J69">
            <v>387.10000000000582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5">
          <cell r="E75">
            <v>74796.719999999958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13EDB-21B5-46B1-B9D8-586F501DB093}">
  <dimension ref="A8:R81"/>
  <sheetViews>
    <sheetView tabSelected="1" topLeftCell="A70" workbookViewId="0">
      <selection activeCell="O10" sqref="O1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21.140625" hidden="1" customWidth="1"/>
    <col min="9" max="10" width="13.28515625" hidden="1" customWidth="1"/>
    <col min="11" max="11" width="21.140625" hidden="1" customWidth="1"/>
    <col min="12" max="12" width="4.140625" hidden="1" customWidth="1"/>
    <col min="13" max="13" width="17" hidden="1" customWidth="1"/>
    <col min="14" max="15" width="13.28515625" customWidth="1"/>
    <col min="16" max="16" width="12.140625" customWidth="1"/>
    <col min="17" max="18" width="13.28515625" customWidth="1"/>
  </cols>
  <sheetData>
    <row r="8" spans="1:6" ht="23.25" x14ac:dyDescent="0.35">
      <c r="A8" s="1" t="s">
        <v>0</v>
      </c>
      <c r="B8" s="1"/>
      <c r="C8" s="1"/>
      <c r="D8" s="1"/>
      <c r="E8" s="1"/>
      <c r="F8" s="1"/>
    </row>
    <row r="9" spans="1:6" ht="29.25" customHeight="1" x14ac:dyDescent="0.25">
      <c r="A9" s="2" t="s">
        <v>1</v>
      </c>
      <c r="B9" s="3"/>
      <c r="C9" s="3"/>
      <c r="D9" s="3"/>
      <c r="E9" s="3"/>
      <c r="F9" s="3"/>
    </row>
    <row r="10" spans="1:6" ht="135" customHeight="1" x14ac:dyDescent="0.25">
      <c r="A10" s="4" t="s">
        <v>2</v>
      </c>
      <c r="B10" s="5"/>
      <c r="C10" s="5"/>
      <c r="D10" s="5"/>
      <c r="E10" s="5"/>
      <c r="F10" s="5"/>
    </row>
    <row r="11" spans="1:6" ht="15" customHeight="1" x14ac:dyDescent="0.25">
      <c r="A11" s="6"/>
      <c r="B11" s="6"/>
      <c r="C11" s="6"/>
      <c r="D11" s="6"/>
      <c r="E11" s="6"/>
      <c r="F11" s="6"/>
    </row>
    <row r="12" spans="1:6" x14ac:dyDescent="0.25">
      <c r="A12" s="7" t="s">
        <v>3</v>
      </c>
      <c r="B12" s="7"/>
      <c r="C12" s="7"/>
      <c r="D12" s="8" t="s">
        <v>4</v>
      </c>
      <c r="E12" s="8" t="s">
        <v>5</v>
      </c>
      <c r="F12" s="8" t="s">
        <v>6</v>
      </c>
    </row>
    <row r="13" spans="1:6" ht="18.75" customHeight="1" x14ac:dyDescent="0.25">
      <c r="A13" s="9" t="s">
        <v>7</v>
      </c>
      <c r="B13" s="9"/>
      <c r="C13" s="9"/>
      <c r="D13" s="10" t="s">
        <v>8</v>
      </c>
      <c r="E13" s="8" t="s">
        <v>9</v>
      </c>
      <c r="F13" s="11">
        <v>703840.05</v>
      </c>
    </row>
    <row r="14" spans="1:6" x14ac:dyDescent="0.25">
      <c r="A14" s="9" t="s">
        <v>10</v>
      </c>
      <c r="B14" s="9"/>
      <c r="C14" s="9"/>
      <c r="D14" s="8"/>
      <c r="E14" s="8"/>
      <c r="F14" s="11"/>
    </row>
    <row r="15" spans="1:6" x14ac:dyDescent="0.25">
      <c r="A15" s="9" t="s">
        <v>10</v>
      </c>
      <c r="B15" s="9"/>
      <c r="C15" s="9"/>
      <c r="D15" s="8"/>
      <c r="E15" s="8"/>
      <c r="F15" s="11"/>
    </row>
    <row r="16" spans="1:6" ht="15" customHeight="1" x14ac:dyDescent="0.25">
      <c r="A16" s="12"/>
      <c r="B16" s="13"/>
      <c r="C16" s="13"/>
      <c r="D16" s="13"/>
      <c r="E16" s="13"/>
      <c r="F16" s="13"/>
    </row>
    <row r="17" spans="1:6" x14ac:dyDescent="0.25">
      <c r="A17" s="7" t="s">
        <v>11</v>
      </c>
      <c r="B17" s="7"/>
      <c r="C17" s="7"/>
      <c r="D17" s="7"/>
      <c r="E17" s="7"/>
      <c r="F17" s="7"/>
    </row>
    <row r="18" spans="1:6" ht="27" x14ac:dyDescent="0.25">
      <c r="A18" s="8" t="s">
        <v>12</v>
      </c>
      <c r="B18" s="8" t="s">
        <v>13</v>
      </c>
      <c r="C18" s="8" t="s">
        <v>14</v>
      </c>
      <c r="D18" s="8" t="s">
        <v>15</v>
      </c>
      <c r="E18" s="7" t="s">
        <v>16</v>
      </c>
      <c r="F18" s="7"/>
    </row>
    <row r="19" spans="1:6" x14ac:dyDescent="0.25">
      <c r="A19" s="14">
        <v>44155</v>
      </c>
      <c r="B19" s="15">
        <v>63000</v>
      </c>
      <c r="C19" s="14">
        <v>44155</v>
      </c>
      <c r="D19" s="16">
        <v>201510</v>
      </c>
      <c r="E19" s="17">
        <v>63000</v>
      </c>
      <c r="F19" s="17"/>
    </row>
    <row r="20" spans="1:6" x14ac:dyDescent="0.25">
      <c r="A20" s="18"/>
      <c r="B20" s="16"/>
      <c r="C20" s="14"/>
      <c r="D20" s="16"/>
      <c r="E20" s="17"/>
      <c r="F20" s="17"/>
    </row>
    <row r="21" spans="1:6" x14ac:dyDescent="0.25">
      <c r="A21" s="18"/>
      <c r="B21" s="16"/>
      <c r="C21" s="18"/>
      <c r="D21" s="16"/>
      <c r="E21" s="17"/>
      <c r="F21" s="17"/>
    </row>
    <row r="22" spans="1:6" x14ac:dyDescent="0.25">
      <c r="A22" s="18"/>
      <c r="B22" s="16"/>
      <c r="C22" s="18"/>
      <c r="D22" s="16"/>
      <c r="E22" s="17"/>
      <c r="F22" s="17"/>
    </row>
    <row r="23" spans="1:6" x14ac:dyDescent="0.25">
      <c r="A23" s="18"/>
      <c r="B23" s="16"/>
      <c r="C23" s="18"/>
      <c r="D23" s="16"/>
      <c r="E23" s="17"/>
      <c r="F23" s="17"/>
    </row>
    <row r="24" spans="1:6" x14ac:dyDescent="0.25">
      <c r="A24" s="18"/>
      <c r="B24" s="16"/>
      <c r="C24" s="18"/>
      <c r="D24" s="16"/>
      <c r="E24" s="17"/>
      <c r="F24" s="17"/>
    </row>
    <row r="25" spans="1:6" x14ac:dyDescent="0.25">
      <c r="A25" s="18"/>
      <c r="B25" s="16"/>
      <c r="C25" s="18"/>
      <c r="D25" s="16"/>
      <c r="E25" s="17"/>
      <c r="F25" s="17"/>
    </row>
    <row r="26" spans="1:6" x14ac:dyDescent="0.25">
      <c r="A26" s="8"/>
      <c r="B26" s="19"/>
      <c r="C26" s="19"/>
      <c r="D26" s="8"/>
      <c r="E26" s="17"/>
      <c r="F26" s="17"/>
    </row>
    <row r="27" spans="1:6" x14ac:dyDescent="0.25">
      <c r="A27" s="8"/>
      <c r="B27" s="19"/>
      <c r="C27" s="19"/>
      <c r="D27" s="19"/>
      <c r="E27" s="17"/>
      <c r="F27" s="17"/>
    </row>
    <row r="28" spans="1:6" x14ac:dyDescent="0.25">
      <c r="A28" s="8"/>
      <c r="B28" s="19"/>
      <c r="C28" s="19"/>
      <c r="D28" s="19"/>
      <c r="E28" s="17"/>
      <c r="F28" s="17"/>
    </row>
    <row r="29" spans="1:6" x14ac:dyDescent="0.25">
      <c r="A29" s="20" t="s">
        <v>17</v>
      </c>
      <c r="B29" s="20"/>
      <c r="C29" s="20"/>
      <c r="D29" s="19"/>
      <c r="E29" s="17">
        <f>[1]Outubro!E75</f>
        <v>74796.719999999958</v>
      </c>
      <c r="F29" s="17"/>
    </row>
    <row r="30" spans="1:6" x14ac:dyDescent="0.25">
      <c r="A30" s="20" t="s">
        <v>18</v>
      </c>
      <c r="B30" s="20"/>
      <c r="C30" s="20"/>
      <c r="D30" s="19"/>
      <c r="E30" s="17">
        <f>E19+E20</f>
        <v>63000</v>
      </c>
      <c r="F30" s="17"/>
    </row>
    <row r="31" spans="1:6" ht="16.5" customHeight="1" x14ac:dyDescent="0.25">
      <c r="A31" s="20" t="s">
        <v>19</v>
      </c>
      <c r="B31" s="20"/>
      <c r="C31" s="20"/>
      <c r="D31" s="19"/>
      <c r="E31" s="17">
        <v>9.35</v>
      </c>
      <c r="F31" s="17"/>
    </row>
    <row r="32" spans="1:6" x14ac:dyDescent="0.25">
      <c r="A32" s="20" t="s">
        <v>20</v>
      </c>
      <c r="B32" s="20"/>
      <c r="C32" s="20"/>
      <c r="D32" s="19"/>
      <c r="E32" s="17"/>
      <c r="F32" s="17"/>
    </row>
    <row r="33" spans="1:6" x14ac:dyDescent="0.25">
      <c r="A33" s="20" t="s">
        <v>21</v>
      </c>
      <c r="B33" s="20"/>
      <c r="C33" s="20"/>
      <c r="D33" s="19"/>
      <c r="E33" s="17">
        <f>E29+E30+E31+E32</f>
        <v>137806.06999999998</v>
      </c>
      <c r="F33" s="17"/>
    </row>
    <row r="34" spans="1:6" x14ac:dyDescent="0.25">
      <c r="A34" s="21"/>
      <c r="B34" s="21"/>
      <c r="C34" s="21"/>
      <c r="D34" s="22"/>
      <c r="E34" s="23"/>
      <c r="F34" s="23"/>
    </row>
    <row r="35" spans="1:6" x14ac:dyDescent="0.25">
      <c r="A35" s="20" t="s">
        <v>22</v>
      </c>
      <c r="B35" s="20"/>
      <c r="C35" s="20"/>
      <c r="D35" s="19"/>
      <c r="E35" s="17">
        <f>56.34</f>
        <v>56.34</v>
      </c>
      <c r="F35" s="17"/>
    </row>
    <row r="36" spans="1:6" x14ac:dyDescent="0.25">
      <c r="A36" s="20" t="s">
        <v>23</v>
      </c>
      <c r="B36" s="20"/>
      <c r="C36" s="20"/>
      <c r="D36" s="19"/>
      <c r="E36" s="17">
        <f>E33+E35</f>
        <v>137862.40999999997</v>
      </c>
      <c r="F36" s="17"/>
    </row>
    <row r="37" spans="1:6" ht="54" customHeight="1" x14ac:dyDescent="0.25">
      <c r="A37" s="24" t="s">
        <v>24</v>
      </c>
      <c r="B37" s="25"/>
      <c r="C37" s="25"/>
      <c r="D37" s="25"/>
      <c r="E37" s="25"/>
      <c r="F37" s="25"/>
    </row>
    <row r="38" spans="1:6" ht="15" customHeight="1" x14ac:dyDescent="0.25">
      <c r="A38" s="26"/>
      <c r="B38" s="26"/>
      <c r="C38" s="26"/>
      <c r="D38" s="26"/>
      <c r="E38" s="26"/>
      <c r="F38" s="26"/>
    </row>
    <row r="39" spans="1:6" ht="15" customHeight="1" x14ac:dyDescent="0.25">
      <c r="A39" s="27"/>
      <c r="B39" s="27"/>
      <c r="C39" s="27"/>
      <c r="D39" s="27"/>
      <c r="E39" s="27"/>
      <c r="F39" s="27"/>
    </row>
    <row r="40" spans="1:6" ht="15" customHeight="1" x14ac:dyDescent="0.25">
      <c r="A40" s="27"/>
      <c r="B40" s="27"/>
      <c r="C40" s="27"/>
      <c r="D40" s="27"/>
      <c r="E40" s="27"/>
      <c r="F40" s="27"/>
    </row>
    <row r="41" spans="1:6" ht="15" customHeight="1" x14ac:dyDescent="0.25">
      <c r="A41" s="27"/>
      <c r="B41" s="27"/>
      <c r="C41" s="27"/>
      <c r="D41" s="27"/>
      <c r="E41" s="27"/>
      <c r="F41" s="27"/>
    </row>
    <row r="42" spans="1:6" ht="15" customHeight="1" x14ac:dyDescent="0.25">
      <c r="A42" s="27"/>
      <c r="B42" s="27"/>
      <c r="C42" s="27"/>
      <c r="D42" s="27"/>
      <c r="E42" s="27"/>
      <c r="F42" s="27"/>
    </row>
    <row r="43" spans="1:6" ht="15" customHeight="1" x14ac:dyDescent="0.25">
      <c r="A43" s="27"/>
      <c r="B43" s="27"/>
      <c r="C43" s="27"/>
      <c r="D43" s="27"/>
      <c r="E43" s="27"/>
      <c r="F43" s="27"/>
    </row>
    <row r="44" spans="1:6" ht="15" customHeight="1" x14ac:dyDescent="0.25">
      <c r="A44" s="27"/>
      <c r="B44" s="27"/>
      <c r="C44" s="27"/>
      <c r="D44" s="27"/>
      <c r="E44" s="27"/>
      <c r="F44" s="27"/>
    </row>
    <row r="45" spans="1:6" ht="15" customHeight="1" x14ac:dyDescent="0.25">
      <c r="A45" s="27"/>
      <c r="B45" s="27"/>
      <c r="C45" s="27"/>
      <c r="D45" s="27"/>
      <c r="E45" s="27"/>
      <c r="F45" s="27"/>
    </row>
    <row r="46" spans="1:6" ht="15" customHeight="1" x14ac:dyDescent="0.25">
      <c r="A46" s="27"/>
      <c r="B46" s="27"/>
      <c r="C46" s="27"/>
      <c r="D46" s="27"/>
      <c r="E46" s="27"/>
      <c r="F46" s="27"/>
    </row>
    <row r="47" spans="1:6" ht="15" customHeight="1" x14ac:dyDescent="0.25">
      <c r="A47" s="27"/>
      <c r="B47" s="27"/>
      <c r="C47" s="27"/>
      <c r="D47" s="27"/>
      <c r="E47" s="27"/>
      <c r="F47" s="27"/>
    </row>
    <row r="48" spans="1:6" ht="15" customHeight="1" x14ac:dyDescent="0.25">
      <c r="A48" s="27"/>
      <c r="B48" s="27"/>
      <c r="C48" s="27"/>
      <c r="D48" s="27"/>
      <c r="E48" s="27"/>
      <c r="F48" s="27"/>
    </row>
    <row r="49" spans="1:6" s="30" customFormat="1" ht="72.75" customHeight="1" x14ac:dyDescent="0.15">
      <c r="A49" s="28" t="s">
        <v>25</v>
      </c>
      <c r="B49" s="28" t="s">
        <v>26</v>
      </c>
      <c r="C49" s="29" t="s">
        <v>27</v>
      </c>
      <c r="D49" s="29" t="s">
        <v>28</v>
      </c>
      <c r="E49" s="29" t="s">
        <v>29</v>
      </c>
      <c r="F49" s="28" t="s">
        <v>30</v>
      </c>
    </row>
    <row r="50" spans="1:6" s="30" customFormat="1" ht="9.75" x14ac:dyDescent="0.15">
      <c r="A50" s="28"/>
      <c r="B50" s="28"/>
      <c r="C50" s="29" t="s">
        <v>31</v>
      </c>
      <c r="D50" s="29" t="s">
        <v>32</v>
      </c>
      <c r="E50" s="29" t="s">
        <v>33</v>
      </c>
      <c r="F50" s="28"/>
    </row>
    <row r="51" spans="1:6" s="30" customFormat="1" ht="15" customHeight="1" x14ac:dyDescent="0.15">
      <c r="A51" s="29"/>
      <c r="B51" s="28" t="s">
        <v>34</v>
      </c>
      <c r="C51" s="28"/>
      <c r="D51" s="28"/>
      <c r="E51" s="28"/>
      <c r="F51" s="28"/>
    </row>
    <row r="52" spans="1:6" x14ac:dyDescent="0.25">
      <c r="A52" s="31" t="s">
        <v>35</v>
      </c>
      <c r="B52" s="32">
        <f>47261.17+23228.99</f>
        <v>70490.16</v>
      </c>
      <c r="C52" s="32">
        <f>3501.76+3738.93+2511.09</f>
        <v>9751.7800000000007</v>
      </c>
      <c r="D52" s="32">
        <f>3389.64+566+15960+56.34</f>
        <v>19971.98</v>
      </c>
      <c r="E52" s="32">
        <f>C52+D52</f>
        <v>29723.760000000002</v>
      </c>
      <c r="F52" s="32">
        <f>32871+9745.42+632.77+1719.99</f>
        <v>44969.179999999993</v>
      </c>
    </row>
    <row r="53" spans="1:6" x14ac:dyDescent="0.25">
      <c r="A53" s="31" t="s">
        <v>36</v>
      </c>
      <c r="B53" s="32"/>
      <c r="C53" s="33">
        <v>0</v>
      </c>
      <c r="D53" s="33">
        <v>0</v>
      </c>
      <c r="E53" s="33">
        <f t="shared" ref="E53:E68" si="0">C53+D53</f>
        <v>0</v>
      </c>
      <c r="F53" s="33">
        <v>0</v>
      </c>
    </row>
    <row r="54" spans="1:6" x14ac:dyDescent="0.25">
      <c r="A54" s="31" t="s">
        <v>37</v>
      </c>
      <c r="B54" s="33">
        <v>0</v>
      </c>
      <c r="C54" s="33">
        <v>0</v>
      </c>
      <c r="D54" s="33">
        <v>0</v>
      </c>
      <c r="E54" s="33">
        <f t="shared" si="0"/>
        <v>0</v>
      </c>
      <c r="F54" s="33">
        <v>0</v>
      </c>
    </row>
    <row r="55" spans="1:6" ht="19.5" x14ac:dyDescent="0.25">
      <c r="A55" s="31" t="s">
        <v>38</v>
      </c>
      <c r="B55" s="33">
        <v>0</v>
      </c>
      <c r="C55" s="33">
        <v>0</v>
      </c>
      <c r="D55" s="33">
        <v>0</v>
      </c>
      <c r="E55" s="33">
        <f t="shared" si="0"/>
        <v>0</v>
      </c>
      <c r="F55" s="33">
        <v>0</v>
      </c>
    </row>
    <row r="56" spans="1:6" x14ac:dyDescent="0.25">
      <c r="A56" s="31" t="s">
        <v>39</v>
      </c>
      <c r="B56" s="33">
        <v>0</v>
      </c>
      <c r="C56" s="33">
        <v>0</v>
      </c>
      <c r="D56" s="33">
        <v>0</v>
      </c>
      <c r="E56" s="33">
        <f t="shared" si="0"/>
        <v>0</v>
      </c>
      <c r="F56" s="33">
        <v>0</v>
      </c>
    </row>
    <row r="57" spans="1:6" ht="19.5" x14ac:dyDescent="0.25">
      <c r="A57" s="31" t="s">
        <v>40</v>
      </c>
      <c r="B57" s="33">
        <v>0</v>
      </c>
      <c r="C57" s="33">
        <v>0</v>
      </c>
      <c r="D57" s="33">
        <v>0</v>
      </c>
      <c r="E57" s="33">
        <f t="shared" si="0"/>
        <v>0</v>
      </c>
      <c r="F57" s="33">
        <v>0</v>
      </c>
    </row>
    <row r="58" spans="1:6" x14ac:dyDescent="0.25">
      <c r="A58" s="31" t="s">
        <v>41</v>
      </c>
      <c r="B58" s="33">
        <v>0</v>
      </c>
      <c r="C58" s="33">
        <v>0</v>
      </c>
      <c r="D58" s="33">
        <v>0</v>
      </c>
      <c r="E58" s="33">
        <f t="shared" si="0"/>
        <v>0</v>
      </c>
      <c r="F58" s="33">
        <v>0</v>
      </c>
    </row>
    <row r="59" spans="1:6" ht="19.5" x14ac:dyDescent="0.25">
      <c r="A59" s="31" t="s">
        <v>42</v>
      </c>
      <c r="B59" s="33">
        <v>0</v>
      </c>
      <c r="C59" s="33">
        <v>0</v>
      </c>
      <c r="D59" s="33">
        <v>0</v>
      </c>
      <c r="E59" s="33">
        <f t="shared" si="0"/>
        <v>0</v>
      </c>
      <c r="F59" s="33">
        <v>0</v>
      </c>
    </row>
    <row r="60" spans="1:6" x14ac:dyDescent="0.25">
      <c r="A60" s="31" t="s">
        <v>43</v>
      </c>
      <c r="B60" s="33">
        <v>0</v>
      </c>
      <c r="C60" s="33">
        <v>0</v>
      </c>
      <c r="D60" s="33">
        <v>0</v>
      </c>
      <c r="E60" s="33">
        <f t="shared" si="0"/>
        <v>0</v>
      </c>
      <c r="F60" s="33">
        <v>0</v>
      </c>
    </row>
    <row r="61" spans="1:6" x14ac:dyDescent="0.25">
      <c r="A61" s="31" t="s">
        <v>44</v>
      </c>
      <c r="B61" s="33">
        <v>0</v>
      </c>
      <c r="C61" s="33">
        <v>0</v>
      </c>
      <c r="D61" s="33">
        <v>0</v>
      </c>
      <c r="E61" s="33">
        <f t="shared" si="0"/>
        <v>0</v>
      </c>
      <c r="F61" s="33">
        <v>0</v>
      </c>
    </row>
    <row r="62" spans="1:6" x14ac:dyDescent="0.25">
      <c r="A62" s="31" t="s">
        <v>45</v>
      </c>
      <c r="B62" s="33">
        <v>0</v>
      </c>
      <c r="C62" s="33">
        <v>0</v>
      </c>
      <c r="D62" s="33">
        <v>0</v>
      </c>
      <c r="E62" s="33">
        <f t="shared" si="0"/>
        <v>0</v>
      </c>
      <c r="F62" s="33">
        <v>0</v>
      </c>
    </row>
    <row r="63" spans="1:6" x14ac:dyDescent="0.25">
      <c r="A63" s="31" t="s">
        <v>46</v>
      </c>
      <c r="B63" s="33">
        <v>0</v>
      </c>
      <c r="C63" s="33">
        <v>0</v>
      </c>
      <c r="D63" s="33">
        <v>0</v>
      </c>
      <c r="E63" s="33">
        <f t="shared" si="0"/>
        <v>0</v>
      </c>
      <c r="F63" s="33">
        <v>0</v>
      </c>
    </row>
    <row r="64" spans="1:6" ht="19.5" x14ac:dyDescent="0.25">
      <c r="A64" s="31" t="s">
        <v>47</v>
      </c>
      <c r="B64" s="33">
        <v>0</v>
      </c>
      <c r="C64" s="33">
        <v>0</v>
      </c>
      <c r="D64" s="33">
        <v>0</v>
      </c>
      <c r="E64" s="33">
        <f t="shared" si="0"/>
        <v>0</v>
      </c>
      <c r="F64" s="33">
        <v>0</v>
      </c>
    </row>
    <row r="65" spans="1:18" x14ac:dyDescent="0.25">
      <c r="A65" s="31" t="s">
        <v>48</v>
      </c>
      <c r="B65" s="33">
        <v>0</v>
      </c>
      <c r="C65" s="33">
        <v>0</v>
      </c>
      <c r="D65" s="33">
        <v>0</v>
      </c>
      <c r="E65" s="33">
        <f t="shared" si="0"/>
        <v>0</v>
      </c>
      <c r="F65" s="33">
        <v>0</v>
      </c>
    </row>
    <row r="66" spans="1:18" ht="19.5" x14ac:dyDescent="0.25">
      <c r="A66" s="31" t="s">
        <v>49</v>
      </c>
      <c r="B66" s="32">
        <f>7+6.5+2.48</f>
        <v>15.98</v>
      </c>
      <c r="C66" s="33">
        <v>0</v>
      </c>
      <c r="D66" s="34">
        <f>B66</f>
        <v>15.98</v>
      </c>
      <c r="E66" s="32">
        <f t="shared" si="0"/>
        <v>15.98</v>
      </c>
      <c r="F66" s="32">
        <v>0</v>
      </c>
    </row>
    <row r="67" spans="1:18" x14ac:dyDescent="0.25">
      <c r="A67" s="31" t="s">
        <v>50</v>
      </c>
      <c r="B67" s="33">
        <v>0</v>
      </c>
      <c r="C67" s="33">
        <v>0</v>
      </c>
      <c r="D67" s="33">
        <v>0</v>
      </c>
      <c r="E67" s="33">
        <f t="shared" si="0"/>
        <v>0</v>
      </c>
      <c r="F67" s="33">
        <v>0</v>
      </c>
    </row>
    <row r="68" spans="1:18" x14ac:dyDescent="0.25">
      <c r="A68" s="31" t="s">
        <v>51</v>
      </c>
      <c r="B68" s="32">
        <f>SUM(B52:B67)</f>
        <v>70506.14</v>
      </c>
      <c r="C68" s="32">
        <f>SUM(C52:C67)</f>
        <v>9751.7800000000007</v>
      </c>
      <c r="D68" s="32">
        <f>SUM(D52:D67)</f>
        <v>19987.96</v>
      </c>
      <c r="E68" s="32">
        <f t="shared" si="0"/>
        <v>29739.739999999998</v>
      </c>
      <c r="F68" s="32">
        <f>SUM(F52:F67)</f>
        <v>44969.179999999993</v>
      </c>
    </row>
    <row r="69" spans="1:18" ht="109.5" customHeight="1" x14ac:dyDescent="0.25">
      <c r="A69" s="35" t="s">
        <v>52</v>
      </c>
      <c r="B69" s="36"/>
      <c r="C69" s="36"/>
      <c r="D69" s="36"/>
      <c r="E69" s="36"/>
      <c r="F69" s="36"/>
      <c r="R69" s="37"/>
    </row>
    <row r="70" spans="1:18" x14ac:dyDescent="0.25">
      <c r="A70" s="38" t="s">
        <v>53</v>
      </c>
      <c r="B70" s="38"/>
      <c r="C70" s="38"/>
      <c r="D70" s="38"/>
      <c r="E70" s="38"/>
      <c r="F70" s="38"/>
      <c r="I70" s="39"/>
      <c r="R70" s="37"/>
    </row>
    <row r="71" spans="1:18" x14ac:dyDescent="0.25">
      <c r="A71" s="38" t="s">
        <v>54</v>
      </c>
      <c r="B71" s="38"/>
      <c r="C71" s="38"/>
      <c r="D71" s="38"/>
      <c r="E71" s="40">
        <f>E36</f>
        <v>137862.40999999997</v>
      </c>
      <c r="F71" s="40"/>
      <c r="H71" s="41" t="s">
        <v>55</v>
      </c>
      <c r="I71" s="42">
        <v>67757.710000000006</v>
      </c>
      <c r="J71" s="43">
        <f>SUM(I71:I77)</f>
        <v>75606.960000000021</v>
      </c>
      <c r="K71" s="44">
        <f>E75-J71</f>
        <v>32515.709999999963</v>
      </c>
    </row>
    <row r="72" spans="1:18" x14ac:dyDescent="0.25">
      <c r="A72" s="38" t="s">
        <v>56</v>
      </c>
      <c r="B72" s="38"/>
      <c r="C72" s="38"/>
      <c r="D72" s="38"/>
      <c r="E72" s="40">
        <f>C68+D68</f>
        <v>29739.739999999998</v>
      </c>
      <c r="F72" s="40"/>
      <c r="H72" s="41" t="s">
        <v>57</v>
      </c>
      <c r="I72" s="42">
        <f>[1]Janeiro!J69</f>
        <v>387.10000000000582</v>
      </c>
      <c r="J72" s="45"/>
      <c r="K72" s="46"/>
    </row>
    <row r="73" spans="1:18" x14ac:dyDescent="0.25">
      <c r="A73" s="38" t="s">
        <v>58</v>
      </c>
      <c r="B73" s="38"/>
      <c r="C73" s="38"/>
      <c r="D73" s="38"/>
      <c r="E73" s="40">
        <f>E33-(E72-E35)</f>
        <v>108122.66999999998</v>
      </c>
      <c r="F73" s="40"/>
      <c r="H73" s="41" t="s">
        <v>59</v>
      </c>
      <c r="I73" s="42">
        <v>2008.86</v>
      </c>
      <c r="J73" s="45"/>
      <c r="K73" s="46"/>
    </row>
    <row r="74" spans="1:18" x14ac:dyDescent="0.25">
      <c r="A74" s="38" t="s">
        <v>60</v>
      </c>
      <c r="B74" s="38"/>
      <c r="C74" s="38"/>
      <c r="D74" s="38"/>
      <c r="E74" s="40">
        <v>0</v>
      </c>
      <c r="F74" s="40"/>
      <c r="H74" s="41" t="s">
        <v>61</v>
      </c>
      <c r="I74" s="42">
        <v>227.97</v>
      </c>
      <c r="J74" s="45"/>
      <c r="K74" s="46"/>
    </row>
    <row r="75" spans="1:18" x14ac:dyDescent="0.25">
      <c r="A75" s="47" t="s">
        <v>62</v>
      </c>
      <c r="B75" s="47"/>
      <c r="C75" s="47"/>
      <c r="D75" s="47"/>
      <c r="E75" s="48">
        <f>E73-E74</f>
        <v>108122.66999999998</v>
      </c>
      <c r="F75" s="48"/>
      <c r="H75" s="41" t="s">
        <v>63</v>
      </c>
      <c r="I75" s="49">
        <v>4113.32</v>
      </c>
      <c r="J75" s="45"/>
      <c r="K75" s="46"/>
    </row>
    <row r="76" spans="1:18" ht="15" customHeight="1" x14ac:dyDescent="0.25">
      <c r="A76" s="50" t="s">
        <v>64</v>
      </c>
      <c r="B76" s="50"/>
      <c r="C76" s="50"/>
      <c r="D76" s="50"/>
      <c r="E76" s="50"/>
      <c r="F76" s="50"/>
      <c r="H76" s="41" t="s">
        <v>65</v>
      </c>
      <c r="I76" s="51">
        <v>61</v>
      </c>
      <c r="J76" s="45"/>
      <c r="K76" s="46"/>
    </row>
    <row r="77" spans="1:18" x14ac:dyDescent="0.25">
      <c r="A77" s="50"/>
      <c r="B77" s="50"/>
      <c r="C77" s="50"/>
      <c r="D77" s="50"/>
      <c r="E77" s="50"/>
      <c r="F77" s="50"/>
      <c r="H77" s="41" t="s">
        <v>65</v>
      </c>
      <c r="I77" s="42">
        <v>1051</v>
      </c>
    </row>
    <row r="78" spans="1:18" ht="9.75" customHeight="1" x14ac:dyDescent="0.25">
      <c r="H78" s="41"/>
      <c r="I78" s="42"/>
    </row>
    <row r="79" spans="1:18" x14ac:dyDescent="0.25">
      <c r="A79" s="52" t="s">
        <v>66</v>
      </c>
      <c r="B79" s="52"/>
      <c r="C79" s="52"/>
      <c r="D79" s="52"/>
      <c r="E79" s="52"/>
      <c r="F79" s="52"/>
    </row>
    <row r="80" spans="1:18" x14ac:dyDescent="0.25">
      <c r="A80" s="53"/>
      <c r="B80" s="53"/>
      <c r="C80" s="54"/>
      <c r="D80" s="54"/>
      <c r="E80" s="54"/>
      <c r="F80" s="54"/>
    </row>
    <row r="81" spans="1:6" x14ac:dyDescent="0.25">
      <c r="A81" s="55" t="s">
        <v>67</v>
      </c>
      <c r="B81" s="55"/>
      <c r="C81" s="55"/>
      <c r="D81" s="55"/>
      <c r="E81" s="55"/>
      <c r="F81" s="55"/>
    </row>
  </sheetData>
  <mergeCells count="61">
    <mergeCell ref="C80:F80"/>
    <mergeCell ref="A81:F81"/>
    <mergeCell ref="A74:D74"/>
    <mergeCell ref="E74:F74"/>
    <mergeCell ref="A75:D75"/>
    <mergeCell ref="E75:F75"/>
    <mergeCell ref="A76:F77"/>
    <mergeCell ref="A79:F79"/>
    <mergeCell ref="A69:F69"/>
    <mergeCell ref="A70:F70"/>
    <mergeCell ref="A71:D71"/>
    <mergeCell ref="E71:F71"/>
    <mergeCell ref="J71:J76"/>
    <mergeCell ref="K71:K76"/>
    <mergeCell ref="A72:D72"/>
    <mergeCell ref="E72:F72"/>
    <mergeCell ref="A73:D73"/>
    <mergeCell ref="E73:F73"/>
    <mergeCell ref="A37:F37"/>
    <mergeCell ref="A38:F38"/>
    <mergeCell ref="A49:A50"/>
    <mergeCell ref="B49:B50"/>
    <mergeCell ref="F49:F50"/>
    <mergeCell ref="B51:F51"/>
    <mergeCell ref="A34:C34"/>
    <mergeCell ref="E34:F34"/>
    <mergeCell ref="A35:C35"/>
    <mergeCell ref="E35:F35"/>
    <mergeCell ref="A36:C36"/>
    <mergeCell ref="E36:F36"/>
    <mergeCell ref="A31:C31"/>
    <mergeCell ref="E31:F31"/>
    <mergeCell ref="A32:C32"/>
    <mergeCell ref="E32:F32"/>
    <mergeCell ref="A33:C33"/>
    <mergeCell ref="E33:F33"/>
    <mergeCell ref="E26:F26"/>
    <mergeCell ref="E27:F27"/>
    <mergeCell ref="E28:F28"/>
    <mergeCell ref="A29:C29"/>
    <mergeCell ref="E29:F29"/>
    <mergeCell ref="A30:C30"/>
    <mergeCell ref="E30:F30"/>
    <mergeCell ref="E20:F20"/>
    <mergeCell ref="E21:F21"/>
    <mergeCell ref="E22:F22"/>
    <mergeCell ref="E23:F23"/>
    <mergeCell ref="E24:F24"/>
    <mergeCell ref="E25:F25"/>
    <mergeCell ref="A14:C14"/>
    <mergeCell ref="A15:C15"/>
    <mergeCell ref="A16:F16"/>
    <mergeCell ref="A17:F17"/>
    <mergeCell ref="E18:F18"/>
    <mergeCell ref="E19:F19"/>
    <mergeCell ref="A8:F8"/>
    <mergeCell ref="A9:F9"/>
    <mergeCell ref="A10:F10"/>
    <mergeCell ref="A11:F11"/>
    <mergeCell ref="A12:C12"/>
    <mergeCell ref="A13:C1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2020-12-17T18:52:45Z</dcterms:created>
  <dcterms:modified xsi:type="dcterms:W3CDTF">2020-12-17T18:53:24Z</dcterms:modified>
</cp:coreProperties>
</file>