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ad\DADOS\Comum\Site\Janeiro\"/>
    </mc:Choice>
  </mc:AlternateContent>
  <xr:revisionPtr revIDLastSave="0" documentId="8_{053B41AA-654F-4CD1-8E10-C08218DB9300}" xr6:coauthVersionLast="45" xr6:coauthVersionMax="45" xr10:uidLastSave="{00000000-0000-0000-0000-000000000000}"/>
  <bookViews>
    <workbookView xWindow="-120" yWindow="-120" windowWidth="21840" windowHeight="13140" xr2:uid="{DB3924C4-B603-4AA6-ACC4-566E9748E6C1}"/>
  </bookViews>
  <sheets>
    <sheet name="Planilh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  <c r="E67" i="1"/>
  <c r="J66" i="1"/>
  <c r="I66" i="1"/>
  <c r="E66" i="1"/>
  <c r="D66" i="1"/>
  <c r="I65" i="1"/>
  <c r="E65" i="1"/>
  <c r="E64" i="1"/>
  <c r="E63" i="1"/>
  <c r="E62" i="1"/>
  <c r="E61" i="1"/>
  <c r="E60" i="1"/>
  <c r="E59" i="1"/>
  <c r="E58" i="1"/>
  <c r="H57" i="1"/>
  <c r="E57" i="1"/>
  <c r="E56" i="1"/>
  <c r="B55" i="1"/>
  <c r="D55" i="1" s="1"/>
  <c r="E55" i="1" s="1"/>
  <c r="E54" i="1"/>
  <c r="E53" i="1"/>
  <c r="D52" i="1"/>
  <c r="E52" i="1" s="1"/>
  <c r="C52" i="1"/>
  <c r="C68" i="1" s="1"/>
  <c r="B52" i="1"/>
  <c r="E31" i="1"/>
  <c r="E28" i="1"/>
  <c r="E27" i="1"/>
  <c r="F12" i="1"/>
  <c r="B68" i="1" l="1"/>
  <c r="D68" i="1"/>
  <c r="E68" i="1" s="1"/>
  <c r="E34" i="1"/>
  <c r="E72" i="1" s="1"/>
  <c r="E73" i="1" l="1"/>
  <c r="E74" i="1" s="1"/>
</calcChain>
</file>

<file path=xl/sharedStrings.xml><?xml version="1.0" encoding="utf-8"?>
<sst xmlns="http://schemas.openxmlformats.org/spreadsheetml/2006/main" count="64" uniqueCount="63">
  <si>
    <t>MENSAL: DEZEMBRO 2020</t>
  </si>
  <si>
    <t>ANEXO RP-14 - REPASSES AO TERCEIRO SETOR - DEMONSTRATIVO INTEGRAL DAS RECEITAS E DESPESAS - TERMO DE COLABORAÇÃO/FOMENTO</t>
  </si>
  <si>
    <t>COLABORAÇÃO/FOMENTO: 12/2018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 de Assistência de Saúde aos Usuários com Deficiência Intelectual associada ou não a outras Deficiência e/ou Transtorno Global do Desenvolvimento com ou sem Comorbidade Psiquiatra nas Regiões
EXERCÍCIO:2020
ORIGEM DOS RECURSOS (1):  MUNICIPAL</t>
  </si>
  <si>
    <t>DOCUMENTO</t>
  </si>
  <si>
    <t>DATA</t>
  </si>
  <si>
    <t>VIGÊNCIA</t>
  </si>
  <si>
    <t>VALOR - R$</t>
  </si>
  <si>
    <t>Termo de Colaboração/Fomento  nº 12/2018</t>
  </si>
  <si>
    <t>12/2020*</t>
  </si>
  <si>
    <t>01/01/2020 a 31/12/2020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</si>
  <si>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</si>
  <si>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</si>
  <si>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</si>
  <si>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</si>
  <si>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</si>
  <si>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</si>
  <si>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</si>
  <si>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</si>
  <si>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</si>
  <si>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</si>
  <si>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</si>
  <si>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</si>
  <si>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</si>
  <si>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</si>
  <si>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exercício/2020 bem como as despesas a pagar no exercício seguinte.</t>
    </r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</si>
  <si>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</si>
  <si>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</si>
  <si>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</si>
  <si>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</si>
  <si>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</si>
  <si>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</si>
  <si>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</si>
  <si>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</si>
  <si>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</si>
  <si>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</si>
  <si>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</si>
  <si>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</si>
  <si>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</si>
  <si>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</si>
  <si>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</si>
  <si>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</si>
  <si>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</si>
  <si>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</si>
  <si>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</si>
  <si>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</si>
  <si>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</si>
  <si>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</si>
  <si>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</si>
  <si>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</si>
  <si>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</si>
  <si>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</si>
  <si>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</si>
  <si>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</si>
  <si>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</si>
  <si>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</si>
  <si>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</si>
  <si>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</si>
  <si>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</si>
  <si>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</si>
  <si>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R$                                   O,OO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</si>
  <si>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</si>
  <si>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Vinhedo-SP 10 de janeiro de 2021</t>
  </si>
  <si>
    <t>Responsáveis pela Organização da Sociedade Civil:                               LUCIANA IENNE -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</si>
</sst>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sz val="7.5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44" fontId="0" fillId="0" borderId="0" xfId="1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4" fontId="6" fillId="0" borderId="1" xfId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44" fontId="5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right" vertical="center" wrapText="1"/>
    </xf>
    <xf numFmtId="44" fontId="5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44" fontId="5" fillId="0" borderId="0" xfId="1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4" fontId="8" fillId="0" borderId="1" xfId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44" fontId="0" fillId="0" borderId="0" xfId="0" applyNumberFormat="1"/>
    <xf numFmtId="44" fontId="8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44" fontId="8" fillId="0" borderId="0" xfId="1" applyFont="1" applyAlignment="1">
      <alignment horizontal="righ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0" xfId="0" applyFo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923925</xdr:colOff>
      <xdr:row>5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F8E1D5B-C3C5-44CB-91A6-E2CF48D8A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43650" cy="101917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40</xdr:row>
      <xdr:rowOff>57149</xdr:rowOff>
    </xdr:from>
    <xdr:to>
      <xdr:col>5</xdr:col>
      <xdr:colOff>933450</xdr:colOff>
      <xdr:row>46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89540C3-F353-4EA0-AD37-99EF021AB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0334624"/>
          <a:ext cx="6267450" cy="1238251"/>
        </a:xfrm>
        <a:prstGeom prst="rect">
          <a:avLst/>
        </a:prstGeom>
      </xdr:spPr>
    </xdr:pic>
    <xdr:clientData/>
  </xdr:twoCellAnchor>
  <xdr:twoCellAnchor>
    <xdr:from>
      <xdr:col>2</xdr:col>
      <xdr:colOff>695325</xdr:colOff>
      <xdr:row>80</xdr:row>
      <xdr:rowOff>0</xdr:rowOff>
    </xdr:from>
    <xdr:to>
      <xdr:col>5</xdr:col>
      <xdr:colOff>1009650</xdr:colOff>
      <xdr:row>80</xdr:row>
      <xdr:rowOff>9525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7EB1851F-B7B9-477E-A00C-60CD702BAF2D}"/>
            </a:ext>
          </a:extLst>
        </xdr:cNvPr>
        <xdr:cNvCxnSpPr/>
      </xdr:nvCxnSpPr>
      <xdr:spPr>
        <a:xfrm flipV="1">
          <a:off x="2924175" y="20278725"/>
          <a:ext cx="348615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904875</xdr:colOff>
      <xdr:row>5</xdr:row>
      <xdr:rowOff>66675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8858EF4-12DE-40D8-8218-449CC334E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24600" cy="1019175"/>
        </a:xfrm>
        <a:prstGeom prst="rect">
          <a:avLst/>
        </a:prstGeom>
      </xdr:spPr>
    </xdr:pic>
    <xdr:clientData/>
  </xdr:twoCellAnchor>
  <xdr:twoCellAnchor>
    <xdr:from>
      <xdr:col>2</xdr:col>
      <xdr:colOff>695325</xdr:colOff>
      <xdr:row>80</xdr:row>
      <xdr:rowOff>0</xdr:rowOff>
    </xdr:from>
    <xdr:to>
      <xdr:col>5</xdr:col>
      <xdr:colOff>1009650</xdr:colOff>
      <xdr:row>80</xdr:row>
      <xdr:rowOff>9525</xdr:rowOff>
    </xdr:to>
    <xdr:cxnSp macro="">
      <xdr:nvCxnSpPr>
        <xdr:cNvPr id="6" name="Conector reto 5">
          <a:extLst>
            <a:ext uri="{FF2B5EF4-FFF2-40B4-BE49-F238E27FC236}">
              <a16:creationId xmlns:a16="http://schemas.microsoft.com/office/drawing/2014/main" id="{E2564BD1-9720-4185-9401-A4E8490361E5}"/>
            </a:ext>
          </a:extLst>
        </xdr:cNvPr>
        <xdr:cNvCxnSpPr/>
      </xdr:nvCxnSpPr>
      <xdr:spPr>
        <a:xfrm flipV="1">
          <a:off x="2924175" y="20278725"/>
          <a:ext cx="348615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1\Presta&#231;&#227;o%20de%20contas\Sa&#250;de_12_2018\Sa&#250;de%201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An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6">
          <cell r="E76">
            <v>146509.25999999992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6EF01-20A8-4B65-A8B8-DECD8171DF75}">
  <dimension ref="A7:J93"/>
  <sheetViews>
    <sheetView tabSelected="1" topLeftCell="A49" workbookViewId="0">
      <selection activeCell="M14" sqref="M14"/>
    </sheetView>
  </sheetViews>
  <sheetFormatPr defaultRowHeight="15" x14ac:dyDescent="0.25"/>
  <cols>
    <col min="1" max="4" width="16.7109375" customWidth="1"/>
    <col min="5" max="5" width="14.42578125" bestFit="1" customWidth="1"/>
    <col min="6" max="6" width="14.85546875" bestFit="1" customWidth="1"/>
    <col min="8" max="9" width="14.28515625" style="2" hidden="1" customWidth="1"/>
    <col min="10" max="10" width="14.28515625" hidden="1" customWidth="1"/>
    <col min="11" max="11" width="0" hidden="1" customWidth="1"/>
  </cols>
  <sheetData>
    <row r="7" spans="1:6" ht="19.5" x14ac:dyDescent="0.3">
      <c r="A7" s="1" t="s">
        <v>0</v>
      </c>
      <c r="B7" s="1"/>
      <c r="C7" s="1"/>
      <c r="D7" s="1"/>
      <c r="E7" s="1"/>
      <c r="F7" s="1"/>
    </row>
    <row r="8" spans="1:6" ht="30" customHeight="1" x14ac:dyDescent="0.25">
      <c r="A8" s="3" t="s">
        <v>1</v>
      </c>
      <c r="B8" s="4"/>
      <c r="C8" s="4"/>
      <c r="D8" s="4"/>
      <c r="E8" s="4"/>
      <c r="F8" s="4"/>
    </row>
    <row r="9" spans="1:6" ht="159" customHeight="1" x14ac:dyDescent="0.25">
      <c r="A9" s="5" t="s">
        <v>2</v>
      </c>
      <c r="B9" s="6"/>
      <c r="C9" s="6"/>
      <c r="D9" s="6"/>
      <c r="E9" s="6"/>
      <c r="F9" s="6"/>
    </row>
    <row r="10" spans="1:6" ht="6" customHeight="1" x14ac:dyDescent="0.25">
      <c r="A10" s="7"/>
      <c r="B10" s="7"/>
      <c r="C10" s="7"/>
      <c r="D10" s="7"/>
      <c r="E10" s="7"/>
      <c r="F10" s="7"/>
    </row>
    <row r="11" spans="1:6" x14ac:dyDescent="0.25">
      <c r="A11" s="8" t="s">
        <v>3</v>
      </c>
      <c r="B11" s="8"/>
      <c r="C11" s="8"/>
      <c r="D11" s="9" t="s">
        <v>4</v>
      </c>
      <c r="E11" s="9" t="s">
        <v>5</v>
      </c>
      <c r="F11" s="9" t="s">
        <v>6</v>
      </c>
    </row>
    <row r="12" spans="1:6" ht="18.75" customHeight="1" x14ac:dyDescent="0.25">
      <c r="A12" s="10" t="s">
        <v>7</v>
      </c>
      <c r="B12" s="10"/>
      <c r="C12" s="10"/>
      <c r="D12" s="11" t="s">
        <v>8</v>
      </c>
      <c r="E12" s="9" t="s">
        <v>9</v>
      </c>
      <c r="F12" s="12">
        <f>865543.63</f>
        <v>865543.63</v>
      </c>
    </row>
    <row r="13" spans="1:6" x14ac:dyDescent="0.25">
      <c r="A13" s="10" t="s">
        <v>10</v>
      </c>
      <c r="B13" s="10"/>
      <c r="C13" s="10"/>
      <c r="D13" s="9"/>
      <c r="E13" s="9"/>
      <c r="F13" s="12"/>
    </row>
    <row r="14" spans="1:6" x14ac:dyDescent="0.25">
      <c r="A14" s="10" t="s">
        <v>10</v>
      </c>
      <c r="B14" s="10"/>
      <c r="C14" s="10"/>
      <c r="D14" s="9"/>
      <c r="E14" s="9"/>
      <c r="F14" s="12"/>
    </row>
    <row r="15" spans="1:6" ht="15" customHeight="1" x14ac:dyDescent="0.25">
      <c r="A15" s="13"/>
      <c r="B15" s="14"/>
      <c r="C15" s="14"/>
      <c r="D15" s="14"/>
      <c r="E15" s="14"/>
      <c r="F15" s="14"/>
    </row>
    <row r="16" spans="1:6" x14ac:dyDescent="0.25">
      <c r="A16" s="8" t="s">
        <v>11</v>
      </c>
      <c r="B16" s="8"/>
      <c r="C16" s="8"/>
      <c r="D16" s="8"/>
      <c r="E16" s="8"/>
      <c r="F16" s="8"/>
    </row>
    <row r="17" spans="1:6" ht="27" x14ac:dyDescent="0.25">
      <c r="A17" s="9" t="s">
        <v>12</v>
      </c>
      <c r="B17" s="9" t="s">
        <v>13</v>
      </c>
      <c r="C17" s="9" t="s">
        <v>14</v>
      </c>
      <c r="D17" s="9" t="s">
        <v>15</v>
      </c>
      <c r="E17" s="8" t="s">
        <v>16</v>
      </c>
      <c r="F17" s="8"/>
    </row>
    <row r="18" spans="1:6" x14ac:dyDescent="0.25">
      <c r="A18" s="15">
        <v>44185</v>
      </c>
      <c r="B18" s="16">
        <v>59892.5</v>
      </c>
      <c r="C18" s="15">
        <v>44182</v>
      </c>
      <c r="D18" s="17">
        <v>171138</v>
      </c>
      <c r="E18" s="18">
        <v>58892.5</v>
      </c>
      <c r="F18" s="18"/>
    </row>
    <row r="19" spans="1:6" x14ac:dyDescent="0.25">
      <c r="A19" s="15"/>
      <c r="B19" s="16"/>
      <c r="C19" s="15">
        <v>44182</v>
      </c>
      <c r="D19" s="17">
        <v>171301</v>
      </c>
      <c r="E19" s="18">
        <v>1000</v>
      </c>
      <c r="F19" s="18"/>
    </row>
    <row r="20" spans="1:6" x14ac:dyDescent="0.25">
      <c r="A20" s="19"/>
      <c r="B20" s="17"/>
      <c r="C20" s="19"/>
      <c r="D20" s="17"/>
      <c r="E20" s="18"/>
      <c r="F20" s="18"/>
    </row>
    <row r="21" spans="1:6" x14ac:dyDescent="0.25">
      <c r="A21" s="19"/>
      <c r="B21" s="17"/>
      <c r="C21" s="19"/>
      <c r="D21" s="17"/>
      <c r="E21" s="18"/>
      <c r="F21" s="18"/>
    </row>
    <row r="22" spans="1:6" x14ac:dyDescent="0.25">
      <c r="A22" s="19"/>
      <c r="B22" s="17"/>
      <c r="C22" s="19"/>
      <c r="D22" s="17"/>
      <c r="E22" s="18"/>
      <c r="F22" s="18"/>
    </row>
    <row r="23" spans="1:6" x14ac:dyDescent="0.25">
      <c r="A23" s="19"/>
      <c r="B23" s="17"/>
      <c r="C23" s="19"/>
      <c r="D23" s="17"/>
      <c r="E23" s="18"/>
      <c r="F23" s="18"/>
    </row>
    <row r="24" spans="1:6" x14ac:dyDescent="0.25">
      <c r="A24" s="9"/>
      <c r="B24" s="20"/>
      <c r="C24" s="20"/>
      <c r="D24" s="9"/>
      <c r="E24" s="18"/>
      <c r="F24" s="18"/>
    </row>
    <row r="25" spans="1:6" x14ac:dyDescent="0.25">
      <c r="A25" s="9"/>
      <c r="B25" s="20"/>
      <c r="C25" s="20"/>
      <c r="D25" s="20"/>
      <c r="E25" s="18"/>
      <c r="F25" s="18"/>
    </row>
    <row r="26" spans="1:6" x14ac:dyDescent="0.25">
      <c r="A26" s="9"/>
      <c r="B26" s="20"/>
      <c r="C26" s="20"/>
      <c r="D26" s="20"/>
      <c r="E26" s="18"/>
      <c r="F26" s="18"/>
    </row>
    <row r="27" spans="1:6" x14ac:dyDescent="0.25">
      <c r="A27" s="21" t="s">
        <v>17</v>
      </c>
      <c r="B27" s="21"/>
      <c r="C27" s="21"/>
      <c r="D27" s="20"/>
      <c r="E27" s="18">
        <f>[1]Novembro!E76</f>
        <v>146509.25999999992</v>
      </c>
      <c r="F27" s="18"/>
    </row>
    <row r="28" spans="1:6" x14ac:dyDescent="0.25">
      <c r="A28" s="21" t="s">
        <v>18</v>
      </c>
      <c r="B28" s="21"/>
      <c r="C28" s="21"/>
      <c r="D28" s="20"/>
      <c r="E28" s="18">
        <f>SUM(E18:F19)</f>
        <v>59892.5</v>
      </c>
      <c r="F28" s="18"/>
    </row>
    <row r="29" spans="1:6" x14ac:dyDescent="0.25">
      <c r="A29" s="21" t="s">
        <v>19</v>
      </c>
      <c r="B29" s="21"/>
      <c r="C29" s="21"/>
      <c r="D29" s="20"/>
      <c r="E29" s="18">
        <v>7.4</v>
      </c>
      <c r="F29" s="18"/>
    </row>
    <row r="30" spans="1:6" x14ac:dyDescent="0.25">
      <c r="A30" s="21" t="s">
        <v>20</v>
      </c>
      <c r="B30" s="21"/>
      <c r="C30" s="21"/>
      <c r="D30" s="20"/>
      <c r="E30" s="18"/>
      <c r="F30" s="18"/>
    </row>
    <row r="31" spans="1:6" x14ac:dyDescent="0.25">
      <c r="A31" s="21" t="s">
        <v>21</v>
      </c>
      <c r="B31" s="21"/>
      <c r="C31" s="21"/>
      <c r="D31" s="20"/>
      <c r="E31" s="18">
        <f>E27+E28+E29+E30</f>
        <v>206409.15999999992</v>
      </c>
      <c r="F31" s="18"/>
    </row>
    <row r="32" spans="1:6" x14ac:dyDescent="0.25">
      <c r="A32" s="22"/>
      <c r="B32" s="22"/>
      <c r="C32" s="22"/>
      <c r="D32" s="23"/>
      <c r="E32" s="24"/>
      <c r="F32" s="24"/>
    </row>
    <row r="33" spans="1:6" x14ac:dyDescent="0.25">
      <c r="A33" s="21" t="s">
        <v>22</v>
      </c>
      <c r="B33" s="21"/>
      <c r="C33" s="21"/>
      <c r="D33" s="20"/>
      <c r="E33" s="18">
        <v>8349.4</v>
      </c>
      <c r="F33" s="18"/>
    </row>
    <row r="34" spans="1:6" x14ac:dyDescent="0.25">
      <c r="A34" s="21" t="s">
        <v>23</v>
      </c>
      <c r="B34" s="21"/>
      <c r="C34" s="21"/>
      <c r="D34" s="20"/>
      <c r="E34" s="18">
        <f>E31+E33</f>
        <v>214758.55999999991</v>
      </c>
      <c r="F34" s="18"/>
    </row>
    <row r="35" spans="1:6" x14ac:dyDescent="0.25">
      <c r="A35" s="25"/>
      <c r="B35" s="25"/>
      <c r="C35" s="25"/>
      <c r="D35" s="26"/>
      <c r="E35" s="27"/>
      <c r="F35" s="27"/>
    </row>
    <row r="36" spans="1:6" ht="54" customHeight="1" x14ac:dyDescent="0.25">
      <c r="A36" s="28" t="s">
        <v>24</v>
      </c>
      <c r="B36" s="29"/>
      <c r="C36" s="29"/>
      <c r="D36" s="29"/>
      <c r="E36" s="29"/>
      <c r="F36" s="29"/>
    </row>
    <row r="37" spans="1:6" ht="15" customHeight="1" x14ac:dyDescent="0.25">
      <c r="A37" s="28"/>
      <c r="B37" s="28"/>
      <c r="C37" s="28"/>
      <c r="D37" s="28"/>
      <c r="E37" s="28"/>
      <c r="F37" s="28"/>
    </row>
    <row r="38" spans="1:6" ht="15" customHeight="1" x14ac:dyDescent="0.25">
      <c r="A38" s="30"/>
      <c r="B38" s="30"/>
      <c r="C38" s="30"/>
      <c r="D38" s="30"/>
      <c r="E38" s="30"/>
      <c r="F38" s="30"/>
    </row>
    <row r="39" spans="1:6" ht="15" customHeight="1" x14ac:dyDescent="0.25">
      <c r="A39" s="31"/>
      <c r="B39" s="31"/>
      <c r="C39" s="31"/>
      <c r="D39" s="31"/>
      <c r="E39" s="31"/>
      <c r="F39" s="31"/>
    </row>
    <row r="40" spans="1:6" ht="15" customHeight="1" x14ac:dyDescent="0.25">
      <c r="A40" s="32"/>
      <c r="B40" s="32"/>
      <c r="C40" s="32"/>
      <c r="D40" s="32"/>
      <c r="E40" s="32"/>
      <c r="F40" s="32"/>
    </row>
    <row r="41" spans="1:6" ht="15" customHeight="1" x14ac:dyDescent="0.25">
      <c r="A41" s="31"/>
      <c r="B41" s="31"/>
      <c r="C41" s="31"/>
      <c r="D41" s="31"/>
      <c r="E41" s="31"/>
      <c r="F41" s="31"/>
    </row>
    <row r="42" spans="1:6" ht="15" customHeight="1" x14ac:dyDescent="0.25">
      <c r="A42" s="31"/>
      <c r="B42" s="31"/>
      <c r="C42" s="31"/>
      <c r="D42" s="31"/>
      <c r="E42" s="31"/>
      <c r="F42" s="31"/>
    </row>
    <row r="43" spans="1:6" ht="15" customHeight="1" x14ac:dyDescent="0.25">
      <c r="A43" s="31"/>
      <c r="B43" s="31"/>
      <c r="C43" s="31"/>
      <c r="D43" s="31"/>
      <c r="E43" s="31"/>
      <c r="F43" s="31"/>
    </row>
    <row r="44" spans="1:6" ht="15" customHeight="1" x14ac:dyDescent="0.25">
      <c r="A44" s="31"/>
      <c r="B44" s="31"/>
      <c r="C44" s="31"/>
      <c r="D44" s="31"/>
      <c r="E44" s="31"/>
      <c r="F44" s="31"/>
    </row>
    <row r="45" spans="1:6" ht="15" customHeight="1" x14ac:dyDescent="0.25">
      <c r="A45" s="31"/>
      <c r="B45" s="31"/>
      <c r="C45" s="31"/>
      <c r="D45" s="31"/>
      <c r="E45" s="31"/>
      <c r="F45" s="31"/>
    </row>
    <row r="46" spans="1:6" ht="15" customHeight="1" x14ac:dyDescent="0.25">
      <c r="A46" s="31"/>
      <c r="B46" s="31"/>
      <c r="C46" s="31"/>
      <c r="D46" s="31"/>
      <c r="E46" s="31"/>
      <c r="F46" s="31"/>
    </row>
    <row r="47" spans="1:6" ht="15" customHeight="1" x14ac:dyDescent="0.25">
      <c r="A47" s="31"/>
      <c r="B47" s="31"/>
      <c r="C47" s="31"/>
      <c r="D47" s="31"/>
      <c r="E47" s="31"/>
      <c r="F47" s="31"/>
    </row>
    <row r="48" spans="1:6" ht="3.75" customHeight="1" x14ac:dyDescent="0.25">
      <c r="A48" s="31"/>
      <c r="B48" s="31"/>
      <c r="C48" s="31"/>
      <c r="D48" s="31"/>
      <c r="E48" s="31"/>
      <c r="F48" s="31"/>
    </row>
    <row r="49" spans="1:10" ht="72.75" customHeight="1" x14ac:dyDescent="0.25">
      <c r="A49" s="33" t="s">
        <v>25</v>
      </c>
      <c r="B49" s="33" t="s">
        <v>26</v>
      </c>
      <c r="C49" s="34" t="s">
        <v>27</v>
      </c>
      <c r="D49" s="34" t="s">
        <v>28</v>
      </c>
      <c r="E49" s="34" t="s">
        <v>29</v>
      </c>
      <c r="F49" s="33" t="s">
        <v>30</v>
      </c>
    </row>
    <row r="50" spans="1:10" x14ac:dyDescent="0.25">
      <c r="A50" s="33"/>
      <c r="B50" s="33"/>
      <c r="C50" s="35" t="s">
        <v>31</v>
      </c>
      <c r="D50" s="35" t="s">
        <v>32</v>
      </c>
      <c r="E50" s="35" t="s">
        <v>33</v>
      </c>
      <c r="F50" s="33"/>
    </row>
    <row r="51" spans="1:10" x14ac:dyDescent="0.25">
      <c r="A51" s="36"/>
      <c r="B51" s="33" t="s">
        <v>34</v>
      </c>
      <c r="C51" s="33"/>
      <c r="D51" s="33"/>
      <c r="E51" s="33"/>
      <c r="F51" s="33"/>
      <c r="H51" s="2">
        <v>2486</v>
      </c>
      <c r="I51" s="2">
        <v>30904.12</v>
      </c>
    </row>
    <row r="52" spans="1:10" ht="20.25" customHeight="1" x14ac:dyDescent="0.25">
      <c r="A52" s="37" t="s">
        <v>35</v>
      </c>
      <c r="B52" s="38">
        <f>77582.76+59025.89</f>
        <v>136608.65</v>
      </c>
      <c r="C52" s="38">
        <f>2486+3562+39247.13+6913.42+4969.85+4056.28</f>
        <v>61234.679999999993</v>
      </c>
      <c r="D52" s="38">
        <f>30904.12+1086.31+254.7+296+588+16912+9003.95+5978.62+5079.56+22015.53+2016.64+7967.35+8349.4</f>
        <v>110452.18000000001</v>
      </c>
      <c r="E52" s="38">
        <f>C52+D52</f>
        <v>171686.86</v>
      </c>
      <c r="F52" s="39">
        <v>0</v>
      </c>
      <c r="H52" s="2">
        <v>3562</v>
      </c>
      <c r="I52" s="2">
        <v>1086.31</v>
      </c>
    </row>
    <row r="53" spans="1:10" ht="19.5" customHeight="1" x14ac:dyDescent="0.25">
      <c r="A53" s="37" t="s">
        <v>36</v>
      </c>
      <c r="B53" s="39">
        <v>0</v>
      </c>
      <c r="C53" s="39">
        <v>0</v>
      </c>
      <c r="D53" s="39">
        <v>0</v>
      </c>
      <c r="E53" s="39">
        <f t="shared" ref="E53:E68" si="0">C53+D53</f>
        <v>0</v>
      </c>
      <c r="F53" s="39">
        <v>0</v>
      </c>
      <c r="H53" s="2">
        <v>39247.129999999997</v>
      </c>
      <c r="I53" s="2">
        <v>254.7</v>
      </c>
    </row>
    <row r="54" spans="1:10" x14ac:dyDescent="0.25">
      <c r="A54" s="37" t="s">
        <v>37</v>
      </c>
      <c r="B54" s="39">
        <v>0</v>
      </c>
      <c r="C54" s="39">
        <v>0</v>
      </c>
      <c r="D54" s="39">
        <v>0</v>
      </c>
      <c r="E54" s="39">
        <f>C54+D54</f>
        <v>0</v>
      </c>
      <c r="F54" s="39">
        <v>0</v>
      </c>
      <c r="H54" s="2">
        <v>6913.42</v>
      </c>
      <c r="I54" s="2">
        <v>296</v>
      </c>
    </row>
    <row r="55" spans="1:10" ht="22.5" customHeight="1" x14ac:dyDescent="0.25">
      <c r="A55" s="37" t="s">
        <v>38</v>
      </c>
      <c r="B55" s="38">
        <f>1919.16+3121.3+30137+14157.35-6263.11</f>
        <v>43071.7</v>
      </c>
      <c r="C55" s="39">
        <v>0</v>
      </c>
      <c r="D55" s="38">
        <f>B55</f>
        <v>43071.7</v>
      </c>
      <c r="E55" s="38">
        <f t="shared" si="0"/>
        <v>43071.7</v>
      </c>
      <c r="F55" s="39">
        <v>0</v>
      </c>
      <c r="H55" s="2">
        <v>4969.8500000000004</v>
      </c>
      <c r="I55" s="2">
        <v>588</v>
      </c>
    </row>
    <row r="56" spans="1:10" x14ac:dyDescent="0.25">
      <c r="A56" s="37" t="s">
        <v>39</v>
      </c>
      <c r="B56" s="39">
        <v>0</v>
      </c>
      <c r="C56" s="39">
        <v>0</v>
      </c>
      <c r="D56" s="39">
        <v>0</v>
      </c>
      <c r="E56" s="39">
        <f t="shared" si="0"/>
        <v>0</v>
      </c>
      <c r="F56" s="39">
        <v>0</v>
      </c>
      <c r="H56" s="2">
        <v>4056.28</v>
      </c>
      <c r="I56" s="2">
        <v>16912</v>
      </c>
    </row>
    <row r="57" spans="1:10" ht="22.5" x14ac:dyDescent="0.25">
      <c r="A57" s="37" t="s">
        <v>40</v>
      </c>
      <c r="B57" s="39">
        <v>0</v>
      </c>
      <c r="C57" s="39">
        <v>0</v>
      </c>
      <c r="D57" s="39">
        <v>0</v>
      </c>
      <c r="E57" s="39">
        <f t="shared" si="0"/>
        <v>0</v>
      </c>
      <c r="F57" s="39">
        <v>0</v>
      </c>
      <c r="H57" s="2">
        <f>SUM(H51:H56)</f>
        <v>61234.679999999993</v>
      </c>
      <c r="I57" s="2">
        <v>9003.9500000000007</v>
      </c>
    </row>
    <row r="58" spans="1:10" x14ac:dyDescent="0.25">
      <c r="A58" s="37" t="s">
        <v>41</v>
      </c>
      <c r="B58" s="39">
        <v>0</v>
      </c>
      <c r="C58" s="39">
        <v>0</v>
      </c>
      <c r="D58" s="39">
        <v>0</v>
      </c>
      <c r="E58" s="39">
        <f t="shared" si="0"/>
        <v>0</v>
      </c>
      <c r="F58" s="39">
        <v>0</v>
      </c>
      <c r="I58" s="2">
        <v>5978.62</v>
      </c>
    </row>
    <row r="59" spans="1:10" ht="21" customHeight="1" x14ac:dyDescent="0.25">
      <c r="A59" s="37" t="s">
        <v>42</v>
      </c>
      <c r="B59" s="39">
        <v>0</v>
      </c>
      <c r="C59" s="39">
        <v>0</v>
      </c>
      <c r="D59" s="39">
        <v>0</v>
      </c>
      <c r="E59" s="39">
        <f t="shared" si="0"/>
        <v>0</v>
      </c>
      <c r="F59" s="39">
        <v>0</v>
      </c>
      <c r="I59" s="2">
        <v>5079.5600000000004</v>
      </c>
    </row>
    <row r="60" spans="1:10" ht="13.5" customHeight="1" x14ac:dyDescent="0.25">
      <c r="A60" s="37" t="s">
        <v>43</v>
      </c>
      <c r="B60" s="39">
        <v>0</v>
      </c>
      <c r="C60" s="39">
        <v>0</v>
      </c>
      <c r="D60" s="39">
        <v>0</v>
      </c>
      <c r="E60" s="39">
        <f t="shared" si="0"/>
        <v>0</v>
      </c>
      <c r="F60" s="39">
        <v>0</v>
      </c>
      <c r="I60" s="2">
        <v>22015.53</v>
      </c>
    </row>
    <row r="61" spans="1:10" x14ac:dyDescent="0.25">
      <c r="A61" s="37" t="s">
        <v>44</v>
      </c>
      <c r="B61" s="39">
        <v>0</v>
      </c>
      <c r="C61" s="39">
        <v>0</v>
      </c>
      <c r="D61" s="39">
        <v>0</v>
      </c>
      <c r="E61" s="39">
        <f t="shared" si="0"/>
        <v>0</v>
      </c>
      <c r="F61" s="39">
        <v>0</v>
      </c>
      <c r="I61" s="2">
        <v>2392.96</v>
      </c>
    </row>
    <row r="62" spans="1:10" x14ac:dyDescent="0.25">
      <c r="A62" s="37" t="s">
        <v>45</v>
      </c>
      <c r="B62" s="39">
        <v>0</v>
      </c>
      <c r="C62" s="39">
        <v>0</v>
      </c>
      <c r="D62" s="39">
        <v>0</v>
      </c>
      <c r="E62" s="39">
        <f t="shared" si="0"/>
        <v>0</v>
      </c>
      <c r="F62" s="39">
        <v>0</v>
      </c>
    </row>
    <row r="63" spans="1:10" x14ac:dyDescent="0.25">
      <c r="A63" s="37" t="s">
        <v>46</v>
      </c>
      <c r="B63" s="39">
        <v>0</v>
      </c>
      <c r="C63" s="39">
        <v>0</v>
      </c>
      <c r="D63" s="39">
        <v>0</v>
      </c>
      <c r="E63" s="39">
        <f t="shared" si="0"/>
        <v>0</v>
      </c>
      <c r="F63" s="39">
        <v>0</v>
      </c>
      <c r="J63" s="40"/>
    </row>
    <row r="64" spans="1:10" ht="22.5" x14ac:dyDescent="0.25">
      <c r="A64" s="37" t="s">
        <v>47</v>
      </c>
      <c r="B64" s="39">
        <v>0</v>
      </c>
      <c r="C64" s="39">
        <v>0</v>
      </c>
      <c r="D64" s="39">
        <v>0</v>
      </c>
      <c r="E64" s="39">
        <f t="shared" si="0"/>
        <v>0</v>
      </c>
      <c r="F64" s="39">
        <v>0</v>
      </c>
      <c r="I64" s="2">
        <v>7967.35</v>
      </c>
    </row>
    <row r="65" spans="1:10" x14ac:dyDescent="0.25">
      <c r="A65" s="37" t="s">
        <v>48</v>
      </c>
      <c r="B65" s="39">
        <v>0</v>
      </c>
      <c r="C65" s="39">
        <v>0</v>
      </c>
      <c r="D65" s="39">
        <v>0</v>
      </c>
      <c r="E65" s="39">
        <f t="shared" si="0"/>
        <v>0</v>
      </c>
      <c r="F65" s="39">
        <v>0</v>
      </c>
      <c r="I65" s="2">
        <f>SUM(I51:I64)</f>
        <v>102479.10000000002</v>
      </c>
    </row>
    <row r="66" spans="1:10" ht="22.5" x14ac:dyDescent="0.25">
      <c r="A66" s="37" t="s">
        <v>49</v>
      </c>
      <c r="B66" s="41"/>
      <c r="C66" s="41">
        <v>0</v>
      </c>
      <c r="D66" s="41">
        <f>B66</f>
        <v>0</v>
      </c>
      <c r="E66" s="41">
        <f t="shared" si="0"/>
        <v>0</v>
      </c>
      <c r="F66" s="41">
        <v>0</v>
      </c>
      <c r="I66" s="2" t="str">
        <f>E76</f>
        <v>R$                                   O,OO</v>
      </c>
      <c r="J66" s="40">
        <f>111.89+3266+2485+2180.71</f>
        <v>8043.5999999999995</v>
      </c>
    </row>
    <row r="67" spans="1:10" x14ac:dyDescent="0.25">
      <c r="A67" s="37" t="s">
        <v>50</v>
      </c>
      <c r="B67" s="41">
        <v>0</v>
      </c>
      <c r="C67" s="41">
        <v>0</v>
      </c>
      <c r="D67" s="41">
        <v>0</v>
      </c>
      <c r="E67" s="41">
        <f t="shared" si="0"/>
        <v>0</v>
      </c>
      <c r="F67" s="41">
        <v>0</v>
      </c>
    </row>
    <row r="68" spans="1:10" x14ac:dyDescent="0.25">
      <c r="A68" s="37" t="s">
        <v>51</v>
      </c>
      <c r="B68" s="41">
        <f>SUM(B52:B67)</f>
        <v>179680.34999999998</v>
      </c>
      <c r="C68" s="41">
        <f>SUM(C52:C67)</f>
        <v>61234.679999999993</v>
      </c>
      <c r="D68" s="41">
        <f>SUM(D52:D67)</f>
        <v>153523.88</v>
      </c>
      <c r="E68" s="41">
        <f t="shared" si="0"/>
        <v>214758.56</v>
      </c>
      <c r="F68" s="41">
        <f>SUM(F52:F67)</f>
        <v>0</v>
      </c>
    </row>
    <row r="69" spans="1:10" ht="1.5" customHeight="1" x14ac:dyDescent="0.25">
      <c r="A69" s="42"/>
      <c r="B69" s="43"/>
      <c r="C69" s="44"/>
      <c r="D69" s="44"/>
      <c r="E69" s="44"/>
      <c r="F69" s="45"/>
    </row>
    <row r="70" spans="1:10" ht="117.75" customHeight="1" x14ac:dyDescent="0.25">
      <c r="A70" s="46" t="s">
        <v>52</v>
      </c>
      <c r="B70" s="47"/>
      <c r="C70" s="47"/>
      <c r="D70" s="47"/>
      <c r="E70" s="47"/>
      <c r="F70" s="47"/>
    </row>
    <row r="71" spans="1:10" x14ac:dyDescent="0.25">
      <c r="A71" s="48" t="s">
        <v>53</v>
      </c>
      <c r="B71" s="48"/>
      <c r="C71" s="48"/>
      <c r="D71" s="48"/>
      <c r="E71" s="48"/>
      <c r="F71" s="48"/>
    </row>
    <row r="72" spans="1:10" x14ac:dyDescent="0.25">
      <c r="A72" s="48" t="s">
        <v>54</v>
      </c>
      <c r="B72" s="48"/>
      <c r="C72" s="48"/>
      <c r="D72" s="48"/>
      <c r="E72" s="49">
        <f>E34</f>
        <v>214758.55999999991</v>
      </c>
      <c r="F72" s="49"/>
    </row>
    <row r="73" spans="1:10" x14ac:dyDescent="0.25">
      <c r="A73" s="48" t="s">
        <v>55</v>
      </c>
      <c r="B73" s="48"/>
      <c r="C73" s="48"/>
      <c r="D73" s="48"/>
      <c r="E73" s="49">
        <f>C68+D68</f>
        <v>214758.56</v>
      </c>
      <c r="F73" s="49"/>
    </row>
    <row r="74" spans="1:10" x14ac:dyDescent="0.25">
      <c r="A74" s="48" t="s">
        <v>56</v>
      </c>
      <c r="B74" s="48"/>
      <c r="C74" s="48"/>
      <c r="D74" s="48"/>
      <c r="E74" s="49">
        <f>E31-(E73-E33)</f>
        <v>0</v>
      </c>
      <c r="F74" s="49"/>
    </row>
    <row r="75" spans="1:10" x14ac:dyDescent="0.25">
      <c r="A75" s="48" t="s">
        <v>57</v>
      </c>
      <c r="B75" s="48"/>
      <c r="C75" s="48"/>
      <c r="D75" s="48"/>
      <c r="E75" s="49">
        <v>0</v>
      </c>
      <c r="F75" s="49"/>
    </row>
    <row r="76" spans="1:10" x14ac:dyDescent="0.25">
      <c r="A76" s="50" t="s">
        <v>58</v>
      </c>
      <c r="B76" s="50"/>
      <c r="C76" s="50"/>
      <c r="D76" s="50"/>
      <c r="E76" s="51" t="s">
        <v>59</v>
      </c>
      <c r="F76" s="51"/>
    </row>
    <row r="77" spans="1:10" ht="15" customHeight="1" x14ac:dyDescent="0.25">
      <c r="A77" s="28" t="s">
        <v>60</v>
      </c>
      <c r="B77" s="28"/>
      <c r="C77" s="28"/>
      <c r="D77" s="28"/>
      <c r="E77" s="28"/>
      <c r="F77" s="28"/>
    </row>
    <row r="78" spans="1:10" ht="22.5" customHeight="1" x14ac:dyDescent="0.25">
      <c r="A78" s="28"/>
      <c r="B78" s="28"/>
      <c r="C78" s="28"/>
      <c r="D78" s="28"/>
      <c r="E78" s="28"/>
      <c r="F78" s="28"/>
    </row>
    <row r="79" spans="1:10" x14ac:dyDescent="0.25">
      <c r="A79" s="52" t="s">
        <v>61</v>
      </c>
      <c r="B79" s="53"/>
      <c r="C79" s="53"/>
      <c r="D79" s="53"/>
      <c r="E79" s="53"/>
      <c r="F79" s="53"/>
    </row>
    <row r="80" spans="1:10" x14ac:dyDescent="0.25">
      <c r="A80" s="52"/>
      <c r="B80" s="53"/>
      <c r="C80" s="53"/>
      <c r="D80" s="53"/>
      <c r="E80" s="53"/>
      <c r="F80" s="53"/>
    </row>
    <row r="81" spans="1:6" x14ac:dyDescent="0.25">
      <c r="A81" s="54" t="s">
        <v>62</v>
      </c>
      <c r="B81" s="54"/>
      <c r="C81" s="54"/>
      <c r="D81" s="54"/>
      <c r="E81" s="54"/>
      <c r="F81" s="54"/>
    </row>
    <row r="83" spans="1:6" x14ac:dyDescent="0.25">
      <c r="A83" s="55"/>
      <c r="B83" s="55"/>
      <c r="C83" s="55"/>
      <c r="D83" s="55"/>
      <c r="E83" s="55"/>
      <c r="F83" s="55"/>
    </row>
    <row r="84" spans="1:6" x14ac:dyDescent="0.25">
      <c r="A84" s="55"/>
      <c r="B84" s="55"/>
      <c r="C84" s="55"/>
      <c r="D84" s="55"/>
      <c r="E84" s="55"/>
      <c r="F84" s="55"/>
    </row>
    <row r="90" spans="1:6" ht="28.5" customHeight="1" x14ac:dyDescent="0.25"/>
    <row r="93" spans="1:6" ht="29.25" customHeight="1" x14ac:dyDescent="0.25"/>
  </sheetData>
  <mergeCells count="57">
    <mergeCell ref="A77:F78"/>
    <mergeCell ref="A81:F81"/>
    <mergeCell ref="A74:D74"/>
    <mergeCell ref="E74:F74"/>
    <mergeCell ref="A75:D75"/>
    <mergeCell ref="E75:F75"/>
    <mergeCell ref="A76:D76"/>
    <mergeCell ref="E76:F76"/>
    <mergeCell ref="B51:F51"/>
    <mergeCell ref="A70:F70"/>
    <mergeCell ref="A71:F71"/>
    <mergeCell ref="A72:D72"/>
    <mergeCell ref="E72:F72"/>
    <mergeCell ref="A73:D73"/>
    <mergeCell ref="E73:F73"/>
    <mergeCell ref="A36:F36"/>
    <mergeCell ref="A37:F37"/>
    <mergeCell ref="A40:F40"/>
    <mergeCell ref="A49:A50"/>
    <mergeCell ref="B49:B50"/>
    <mergeCell ref="F49:F50"/>
    <mergeCell ref="A32:C32"/>
    <mergeCell ref="E32:F32"/>
    <mergeCell ref="A33:C33"/>
    <mergeCell ref="E33:F33"/>
    <mergeCell ref="A34:C34"/>
    <mergeCell ref="E34:F34"/>
    <mergeCell ref="A29:C29"/>
    <mergeCell ref="E29:F29"/>
    <mergeCell ref="A30:C30"/>
    <mergeCell ref="E30:F30"/>
    <mergeCell ref="A31:C31"/>
    <mergeCell ref="E31:F31"/>
    <mergeCell ref="E25:F25"/>
    <mergeCell ref="E26:F26"/>
    <mergeCell ref="A27:C27"/>
    <mergeCell ref="E27:F27"/>
    <mergeCell ref="A28:C28"/>
    <mergeCell ref="E28:F28"/>
    <mergeCell ref="E19:F19"/>
    <mergeCell ref="E20:F20"/>
    <mergeCell ref="E21:F21"/>
    <mergeCell ref="E22:F22"/>
    <mergeCell ref="E23:F23"/>
    <mergeCell ref="E24:F24"/>
    <mergeCell ref="A13:C13"/>
    <mergeCell ref="A14:C14"/>
    <mergeCell ref="A15:F15"/>
    <mergeCell ref="A16:F16"/>
    <mergeCell ref="E17:F17"/>
    <mergeCell ref="E18:F18"/>
    <mergeCell ref="A7:F7"/>
    <mergeCell ref="A8:F8"/>
    <mergeCell ref="A9:F9"/>
    <mergeCell ref="A10:F10"/>
    <mergeCell ref="A11:C11"/>
    <mergeCell ref="A12:C1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16.3</dc:creator>
  <cp:lastModifiedBy>Sala 16.3</cp:lastModifiedBy>
  <dcterms:created xsi:type="dcterms:W3CDTF">2021-01-12T18:02:24Z</dcterms:created>
  <dcterms:modified xsi:type="dcterms:W3CDTF">2021-01-12T18:03:21Z</dcterms:modified>
</cp:coreProperties>
</file>