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Prestação de Contas - Site\"/>
    </mc:Choice>
  </mc:AlternateContent>
  <xr:revisionPtr revIDLastSave="0" documentId="8_{808BEDFA-CF7C-4DA3-958F-C4B5780CED2F}" xr6:coauthVersionLast="47" xr6:coauthVersionMax="47" xr10:uidLastSave="{00000000-0000-0000-0000-000000000000}"/>
  <bookViews>
    <workbookView xWindow="-120" yWindow="-120" windowWidth="20730" windowHeight="11160" xr2:uid="{94F7F336-AE9E-4224-8272-CB340154DF86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  <c r="E67" i="1"/>
  <c r="D66" i="1"/>
  <c r="D68" i="1" s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F52" i="1"/>
  <c r="F68" i="1" s="1"/>
  <c r="C52" i="1"/>
  <c r="C68" i="1" s="1"/>
  <c r="E29" i="1"/>
  <c r="E28" i="1"/>
  <c r="E32" i="1" s="1"/>
  <c r="E35" i="1" l="1"/>
  <c r="E72" i="1" s="1"/>
  <c r="E68" i="1"/>
  <c r="E73" i="1"/>
  <c r="E74" i="1" s="1"/>
  <c r="E76" i="1" s="1"/>
  <c r="E52" i="1"/>
  <c r="E66" i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<sst xmlns="http://schemas.openxmlformats.org/spreadsheetml/2006/main" count="63" uniqueCount="62">
  <si>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</si>
  <si>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</si>
  <si>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</si>
  <si>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</si>
  <si>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</si>
  <si>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05/2021*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</si>
  <si>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</si>
  <si>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</si>
  <si>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</si>
  <si>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</si>
  <si>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</si>
  <si>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</si>
  <si>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</si>
  <si>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</si>
  <si>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</si>
  <si>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</si>
  <si>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</si>
  <si>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</si>
  <si>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</si>
  <si>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</si>
  <si>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</si>
  <si>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</si>
  <si>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</si>
  <si>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</si>
  <si>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</si>
  <si>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</si>
  <si>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</si>
  <si>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</si>
  <si>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</si>
  <si>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</si>
  <si>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</si>
  <si>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</si>
  <si>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</si>
  <si>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</si>
  <si>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</si>
  <si>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</si>
  <si>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</si>
  <si>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</si>
  <si>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</si>
  <si>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</si>
  <si>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</si>
  <si>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</si>
  <si>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</si>
  <si>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</si>
  <si>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</si>
  <si>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</si>
  <si>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</si>
  <si>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</si>
  <si>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</si>
  <si>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</si>
  <si>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</si>
  <si>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</si>
  <si>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</si>
  <si>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</si>
  <si>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</si>
  <si>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</si>
  <si>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</si>
  <si>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junho de 2021</t>
  </si>
  <si>
    <t>MENSAL: MAIO 2021</t>
  </si>
  <si>
    <t>Responsáveis pela Organização da Sociedade Civil:                               LUCIANA IENNE - PRESIDENTE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</si>
  <si>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</si>
  <si>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Termo de Colaboração/Fomento  nº 42/2020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</si>
</sst>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  <font>
      <sz val="15"/>
      <color theme="1"/>
      <name val="Calibri"/>
      <family val="2"/>
      <scheme val="minor"/>
    </font>
    <font>
      <sz val="10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right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" fontId="7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4" fontId="0" fillId="0" borderId="0" xfId="0" applyNumberFormat="1"/>
    <xf numFmtId="0" fontId="8" fillId="0" borderId="0" xfId="0" applyFont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44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4" fontId="6" fillId="0" borderId="0" xfId="1" applyFont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914400</xdr:colOff>
      <xdr:row>5</xdr:row>
      <xdr:rowOff>133350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88D161C-8B8C-4E66-AF95-CC7BC6F58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627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895350</xdr:colOff>
      <xdr:row>46</xdr:row>
      <xdr:rowOff>152400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50CF54C7-F619-41F3-8164-DE9AD1649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257925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id="{935188DE-3723-4C75-95BB-1710EB00A43D}"/>
            </a:ext>
          </a:extLst>
        </xdr:cNvPr>
        <xdr:cNvCxnSpPr/>
      </xdr:nvCxnSpPr>
      <xdr:spPr>
        <a:xfrm flipV="1">
          <a:off x="2924175" y="20221575"/>
          <a:ext cx="35147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45E20059-911A-4FD2-BC7A-48720FDCAFBD}"/>
            </a:ext>
          </a:extLst>
        </xdr:cNvPr>
        <xdr:cNvCxnSpPr/>
      </xdr:nvCxnSpPr>
      <xdr:spPr>
        <a:xfrm flipV="1">
          <a:off x="2924175" y="20221575"/>
          <a:ext cx="35147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PMV-Sa&#250;de_42_2020/Presta&#231;&#227;o%20de%20Contas/Sa&#250;de%204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Con.Março"/>
      <sheetName val="Con.Abril"/>
      <sheetName val="Con.Maio"/>
      <sheetName val="Folha"/>
      <sheetName val="ANUAL"/>
    </sheetNames>
    <sheetDataSet>
      <sheetData sheetId="0"/>
      <sheetData sheetId="1"/>
      <sheetData sheetId="2"/>
      <sheetData sheetId="3">
        <row r="76">
          <cell r="E76">
            <v>44429.899999999994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F3EF-ED8B-4D10-B5EF-31322FC83E76}">
  <dimension ref="A7:H93"/>
  <sheetViews>
    <sheetView tabSelected="1" topLeftCell="A4" workbookViewId="0">
      <selection activeCell="H9" sqref="H9"/>
    </sheetView>
  </sheetViews>
  <sheetFormatPr defaultRowHeight="15" x14ac:dyDescent="0.25"/>
  <cols>
    <col min="1" max="4" width="16.7109375" customWidth="1"/>
    <col min="5" max="6" width="14.85546875" bestFit="1" customWidth="1"/>
    <col min="8" max="8" width="9.5703125" bestFit="1" customWidth="1"/>
  </cols>
  <sheetData>
    <row r="7" spans="1:6" ht="19.5" x14ac:dyDescent="0.3">
      <c r="A7" s="34" t="s">
        <v>58</v>
      </c>
      <c r="B7" s="34"/>
      <c r="C7" s="34"/>
      <c r="D7" s="34"/>
      <c r="E7" s="34"/>
      <c r="F7" s="34"/>
    </row>
    <row r="8" spans="1:6" ht="30" customHeight="1" x14ac:dyDescent="0.25">
      <c r="A8" s="35" t="s">
        <v>0</v>
      </c>
      <c r="B8" s="36"/>
      <c r="C8" s="36"/>
      <c r="D8" s="36"/>
      <c r="E8" s="36"/>
      <c r="F8" s="36"/>
    </row>
    <row r="9" spans="1:6" ht="159" customHeight="1" x14ac:dyDescent="0.25">
      <c r="A9" s="37" t="s">
        <v>60</v>
      </c>
      <c r="B9" s="38"/>
      <c r="C9" s="38"/>
      <c r="D9" s="38"/>
      <c r="E9" s="38"/>
      <c r="F9" s="38"/>
    </row>
    <row r="10" spans="1:6" ht="6" customHeight="1" x14ac:dyDescent="0.25">
      <c r="A10" s="1"/>
      <c r="B10" s="1"/>
      <c r="C10" s="1"/>
      <c r="D10" s="1"/>
      <c r="E10" s="1"/>
      <c r="F10" s="1"/>
    </row>
    <row r="11" spans="1:6" x14ac:dyDescent="0.25">
      <c r="A11" s="39" t="s">
        <v>1</v>
      </c>
      <c r="B11" s="39"/>
      <c r="C11" s="39"/>
      <c r="D11" s="4" t="s">
        <v>2</v>
      </c>
      <c r="E11" s="4" t="s">
        <v>3</v>
      </c>
      <c r="F11" s="4" t="s">
        <v>4</v>
      </c>
    </row>
    <row r="12" spans="1:6" ht="18.75" customHeight="1" x14ac:dyDescent="0.25">
      <c r="A12" s="2" t="s">
        <v>61</v>
      </c>
      <c r="B12" s="2"/>
      <c r="C12" s="2"/>
      <c r="D12" s="3" t="s">
        <v>5</v>
      </c>
      <c r="E12" s="4" t="s">
        <v>6</v>
      </c>
      <c r="F12" s="5">
        <v>306667.44</v>
      </c>
    </row>
    <row r="13" spans="1:6" x14ac:dyDescent="0.25">
      <c r="A13" s="2" t="s">
        <v>7</v>
      </c>
      <c r="B13" s="2"/>
      <c r="C13" s="2"/>
      <c r="D13" s="4"/>
      <c r="E13" s="4"/>
      <c r="F13" s="5"/>
    </row>
    <row r="14" spans="1:6" x14ac:dyDescent="0.25">
      <c r="A14" s="2" t="s">
        <v>7</v>
      </c>
      <c r="B14" s="2"/>
      <c r="C14" s="2"/>
      <c r="D14" s="4"/>
      <c r="E14" s="4"/>
      <c r="F14" s="5"/>
    </row>
    <row r="15" spans="1:6" ht="15" customHeight="1" x14ac:dyDescent="0.25">
      <c r="A15" s="40"/>
      <c r="B15" s="41"/>
      <c r="C15" s="41"/>
      <c r="D15" s="41"/>
      <c r="E15" s="41"/>
      <c r="F15" s="41"/>
    </row>
    <row r="16" spans="1:6" x14ac:dyDescent="0.25">
      <c r="A16" s="39" t="s">
        <v>8</v>
      </c>
      <c r="B16" s="39"/>
      <c r="C16" s="39"/>
      <c r="D16" s="39"/>
      <c r="E16" s="39"/>
      <c r="F16" s="39"/>
    </row>
    <row r="17" spans="1:6" ht="27" x14ac:dyDescent="0.25">
      <c r="A17" s="4" t="s">
        <v>9</v>
      </c>
      <c r="B17" s="4" t="s">
        <v>10</v>
      </c>
      <c r="C17" s="4" t="s">
        <v>11</v>
      </c>
      <c r="D17" s="4" t="s">
        <v>12</v>
      </c>
      <c r="E17" s="39" t="s">
        <v>13</v>
      </c>
      <c r="F17" s="39"/>
    </row>
    <row r="18" spans="1:6" x14ac:dyDescent="0.25">
      <c r="A18" s="6">
        <v>44336</v>
      </c>
      <c r="B18" s="42">
        <v>25555.62</v>
      </c>
      <c r="C18" s="6">
        <v>44336</v>
      </c>
      <c r="D18" s="7">
        <v>200952</v>
      </c>
      <c r="E18" s="28">
        <v>25555.62</v>
      </c>
      <c r="F18" s="28"/>
    </row>
    <row r="19" spans="1:6" x14ac:dyDescent="0.25">
      <c r="A19" s="6"/>
      <c r="B19" s="42"/>
      <c r="C19" s="6"/>
      <c r="D19" s="7"/>
      <c r="E19" s="28"/>
      <c r="F19" s="28"/>
    </row>
    <row r="20" spans="1:6" x14ac:dyDescent="0.25">
      <c r="A20" s="8"/>
      <c r="B20" s="7"/>
      <c r="C20" s="8"/>
      <c r="D20" s="7"/>
      <c r="E20" s="28"/>
      <c r="F20" s="28"/>
    </row>
    <row r="21" spans="1:6" x14ac:dyDescent="0.25">
      <c r="A21" s="8"/>
      <c r="B21" s="7"/>
      <c r="C21" s="8"/>
      <c r="D21" s="7"/>
      <c r="E21" s="28"/>
      <c r="F21" s="28"/>
    </row>
    <row r="22" spans="1:6" x14ac:dyDescent="0.25">
      <c r="A22" s="8"/>
      <c r="B22" s="7"/>
      <c r="C22" s="8"/>
      <c r="D22" s="7"/>
      <c r="E22" s="28"/>
      <c r="F22" s="28"/>
    </row>
    <row r="23" spans="1:6" x14ac:dyDescent="0.25">
      <c r="A23" s="8"/>
      <c r="B23" s="7"/>
      <c r="C23" s="8"/>
      <c r="D23" s="7"/>
      <c r="E23" s="28"/>
      <c r="F23" s="28"/>
    </row>
    <row r="24" spans="1:6" x14ac:dyDescent="0.25">
      <c r="A24" s="8"/>
      <c r="B24" s="7"/>
      <c r="C24" s="8"/>
      <c r="D24" s="7"/>
      <c r="E24" s="28"/>
      <c r="F24" s="28"/>
    </row>
    <row r="25" spans="1:6" x14ac:dyDescent="0.25">
      <c r="A25" s="4"/>
      <c r="B25" s="9"/>
      <c r="C25" s="9"/>
      <c r="D25" s="4"/>
      <c r="E25" s="28"/>
      <c r="F25" s="28"/>
    </row>
    <row r="26" spans="1:6" x14ac:dyDescent="0.25">
      <c r="A26" s="4"/>
      <c r="B26" s="9"/>
      <c r="C26" s="9"/>
      <c r="D26" s="9"/>
      <c r="E26" s="28"/>
      <c r="F26" s="28"/>
    </row>
    <row r="27" spans="1:6" x14ac:dyDescent="0.25">
      <c r="A27" s="4"/>
      <c r="B27" s="9"/>
      <c r="C27" s="9"/>
      <c r="D27" s="9"/>
      <c r="E27" s="28"/>
      <c r="F27" s="28"/>
    </row>
    <row r="28" spans="1:6" x14ac:dyDescent="0.25">
      <c r="A28" s="10" t="s">
        <v>14</v>
      </c>
      <c r="B28" s="10"/>
      <c r="C28" s="10"/>
      <c r="D28" s="9"/>
      <c r="E28" s="28">
        <f>[1]Abril!E76</f>
        <v>44429.899999999994</v>
      </c>
      <c r="F28" s="28"/>
    </row>
    <row r="29" spans="1:6" x14ac:dyDescent="0.25">
      <c r="A29" s="10" t="s">
        <v>15</v>
      </c>
      <c r="B29" s="10"/>
      <c r="C29" s="10"/>
      <c r="D29" s="9"/>
      <c r="E29" s="28">
        <f>E18+E19</f>
        <v>25555.62</v>
      </c>
      <c r="F29" s="28"/>
    </row>
    <row r="30" spans="1:6" x14ac:dyDescent="0.25">
      <c r="A30" s="10" t="s">
        <v>16</v>
      </c>
      <c r="B30" s="10"/>
      <c r="C30" s="10"/>
      <c r="D30" s="9"/>
      <c r="E30" s="28">
        <v>46.02</v>
      </c>
      <c r="F30" s="28"/>
    </row>
    <row r="31" spans="1:6" x14ac:dyDescent="0.25">
      <c r="A31" s="10" t="s">
        <v>17</v>
      </c>
      <c r="B31" s="10"/>
      <c r="C31" s="10"/>
      <c r="D31" s="9"/>
      <c r="E31" s="28"/>
      <c r="F31" s="28"/>
    </row>
    <row r="32" spans="1:6" x14ac:dyDescent="0.25">
      <c r="A32" s="10" t="s">
        <v>18</v>
      </c>
      <c r="B32" s="10"/>
      <c r="C32" s="10"/>
      <c r="D32" s="9"/>
      <c r="E32" s="28">
        <f>E28+E29+E30+E31</f>
        <v>70031.539999999994</v>
      </c>
      <c r="F32" s="28"/>
    </row>
    <row r="33" spans="1:6" x14ac:dyDescent="0.25">
      <c r="A33" s="11"/>
      <c r="B33" s="11"/>
      <c r="C33" s="11"/>
      <c r="D33" s="12"/>
      <c r="E33" s="13"/>
      <c r="F33" s="13"/>
    </row>
    <row r="34" spans="1:6" x14ac:dyDescent="0.25">
      <c r="A34" s="10" t="s">
        <v>19</v>
      </c>
      <c r="B34" s="10"/>
      <c r="C34" s="10"/>
      <c r="D34" s="9"/>
      <c r="E34" s="43">
        <v>683.25</v>
      </c>
      <c r="F34" s="43"/>
    </row>
    <row r="35" spans="1:6" x14ac:dyDescent="0.25">
      <c r="A35" s="10" t="s">
        <v>20</v>
      </c>
      <c r="B35" s="10"/>
      <c r="C35" s="10"/>
      <c r="D35" s="9"/>
      <c r="E35" s="28">
        <f>E32+E34</f>
        <v>70714.789999999994</v>
      </c>
      <c r="F35" s="28"/>
    </row>
    <row r="36" spans="1:6" x14ac:dyDescent="0.25">
      <c r="A36" s="29"/>
      <c r="B36" s="29"/>
      <c r="C36" s="29"/>
      <c r="D36" s="30"/>
      <c r="E36" s="31"/>
      <c r="F36" s="31"/>
    </row>
    <row r="37" spans="1:6" ht="54" customHeight="1" x14ac:dyDescent="0.25">
      <c r="A37" s="14" t="s">
        <v>21</v>
      </c>
      <c r="B37" s="15"/>
      <c r="C37" s="15"/>
      <c r="D37" s="15"/>
      <c r="E37" s="15"/>
      <c r="F37" s="15"/>
    </row>
    <row r="38" spans="1:6" ht="15" customHeight="1" x14ac:dyDescent="0.25">
      <c r="A38" s="14"/>
      <c r="B38" s="14"/>
      <c r="C38" s="14"/>
      <c r="D38" s="14"/>
      <c r="E38" s="14"/>
      <c r="F38" s="14"/>
    </row>
    <row r="39" spans="1:6" ht="15" customHeight="1" x14ac:dyDescent="0.25">
      <c r="A39" s="16"/>
      <c r="B39" s="16"/>
      <c r="C39" s="16"/>
      <c r="D39" s="16"/>
      <c r="E39" s="16"/>
      <c r="F39" s="16"/>
    </row>
    <row r="40" spans="1:6" ht="15" customHeight="1" x14ac:dyDescent="0.25">
      <c r="A40" s="32"/>
      <c r="B40" s="32"/>
      <c r="C40" s="32"/>
      <c r="D40" s="32"/>
      <c r="E40" s="32"/>
      <c r="F40" s="32"/>
    </row>
    <row r="41" spans="1:6" ht="15" customHeight="1" x14ac:dyDescent="0.25">
      <c r="A41" s="16"/>
      <c r="B41" s="16"/>
      <c r="C41" s="16"/>
      <c r="D41" s="16"/>
      <c r="E41" s="16"/>
      <c r="F41" s="16"/>
    </row>
    <row r="42" spans="1:6" ht="15" customHeight="1" x14ac:dyDescent="0.25">
      <c r="A42" s="16"/>
      <c r="B42" s="16"/>
      <c r="C42" s="16"/>
      <c r="D42" s="16"/>
      <c r="E42" s="16"/>
      <c r="F42" s="16"/>
    </row>
    <row r="43" spans="1:6" ht="15" customHeight="1" x14ac:dyDescent="0.25">
      <c r="A43" s="16"/>
      <c r="B43" s="16"/>
      <c r="C43" s="16"/>
      <c r="D43" s="16"/>
      <c r="E43" s="16"/>
      <c r="F43" s="16"/>
    </row>
    <row r="44" spans="1:6" ht="15" customHeight="1" x14ac:dyDescent="0.25">
      <c r="A44" s="16"/>
      <c r="B44" s="16"/>
      <c r="C44" s="16"/>
      <c r="D44" s="16"/>
      <c r="E44" s="16"/>
      <c r="F44" s="16"/>
    </row>
    <row r="45" spans="1:6" ht="15" customHeight="1" x14ac:dyDescent="0.25">
      <c r="A45" s="16"/>
      <c r="B45" s="16"/>
      <c r="C45" s="16"/>
      <c r="D45" s="16"/>
      <c r="E45" s="16"/>
      <c r="F45" s="16"/>
    </row>
    <row r="46" spans="1:6" ht="15" customHeight="1" x14ac:dyDescent="0.25">
      <c r="A46" s="16"/>
      <c r="B46" s="16"/>
      <c r="C46" s="16"/>
      <c r="D46" s="16"/>
      <c r="E46" s="16"/>
      <c r="F46" s="16"/>
    </row>
    <row r="47" spans="1:6" ht="15" customHeight="1" x14ac:dyDescent="0.25">
      <c r="A47" s="16"/>
      <c r="B47" s="16"/>
      <c r="C47" s="16"/>
      <c r="D47" s="16"/>
      <c r="E47" s="16"/>
      <c r="F47" s="16"/>
    </row>
    <row r="48" spans="1:6" ht="3.75" customHeight="1" x14ac:dyDescent="0.25">
      <c r="A48" s="16"/>
      <c r="B48" s="16"/>
      <c r="C48" s="16"/>
      <c r="D48" s="16"/>
      <c r="E48" s="16"/>
      <c r="F48" s="16"/>
    </row>
    <row r="49" spans="1:6" ht="72.75" customHeight="1" x14ac:dyDescent="0.25">
      <c r="A49" s="44" t="s">
        <v>22</v>
      </c>
      <c r="B49" s="44" t="s">
        <v>23</v>
      </c>
      <c r="C49" s="45" t="s">
        <v>24</v>
      </c>
      <c r="D49" s="45" t="s">
        <v>25</v>
      </c>
      <c r="E49" s="45" t="s">
        <v>26</v>
      </c>
      <c r="F49" s="44" t="s">
        <v>27</v>
      </c>
    </row>
    <row r="50" spans="1:6" x14ac:dyDescent="0.25">
      <c r="A50" s="44"/>
      <c r="B50" s="44"/>
      <c r="C50" s="46" t="s">
        <v>28</v>
      </c>
      <c r="D50" s="46" t="s">
        <v>29</v>
      </c>
      <c r="E50" s="46" t="s">
        <v>30</v>
      </c>
      <c r="F50" s="44"/>
    </row>
    <row r="51" spans="1:6" x14ac:dyDescent="0.25">
      <c r="A51" s="47"/>
      <c r="B51" s="44" t="s">
        <v>31</v>
      </c>
      <c r="C51" s="44"/>
      <c r="D51" s="44"/>
      <c r="E51" s="44"/>
      <c r="F51" s="44"/>
    </row>
    <row r="52" spans="1:6" ht="20.25" customHeight="1" x14ac:dyDescent="0.25">
      <c r="A52" s="17" t="s">
        <v>32</v>
      </c>
      <c r="B52" s="23">
        <v>19259.23</v>
      </c>
      <c r="C52" s="25">
        <f>18288.33+683.25</f>
        <v>18971.580000000002</v>
      </c>
      <c r="D52" s="25">
        <v>2153.87</v>
      </c>
      <c r="E52" s="25">
        <f>C52+D52</f>
        <v>21125.45</v>
      </c>
      <c r="F52" s="23">
        <f>B52</f>
        <v>19259.23</v>
      </c>
    </row>
    <row r="53" spans="1:6" ht="19.5" customHeight="1" x14ac:dyDescent="0.25">
      <c r="A53" s="17" t="s">
        <v>33</v>
      </c>
      <c r="B53" s="24">
        <v>0</v>
      </c>
      <c r="C53" s="24">
        <v>0</v>
      </c>
      <c r="D53" s="24">
        <v>0</v>
      </c>
      <c r="E53" s="24">
        <f t="shared" ref="E53:E68" si="0">C53+D53</f>
        <v>0</v>
      </c>
      <c r="F53" s="24">
        <v>0</v>
      </c>
    </row>
    <row r="54" spans="1:6" x14ac:dyDescent="0.25">
      <c r="A54" s="17" t="s">
        <v>34</v>
      </c>
      <c r="B54" s="24">
        <v>0</v>
      </c>
      <c r="C54" s="24">
        <v>0</v>
      </c>
      <c r="D54" s="24">
        <v>0</v>
      </c>
      <c r="E54" s="24">
        <f>C54+D54</f>
        <v>0</v>
      </c>
      <c r="F54" s="24">
        <v>0</v>
      </c>
    </row>
    <row r="55" spans="1:6" ht="22.5" customHeight="1" x14ac:dyDescent="0.25">
      <c r="A55" s="17" t="s">
        <v>35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17" t="s">
        <v>36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22.5" x14ac:dyDescent="0.25">
      <c r="A57" s="17" t="s">
        <v>37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17" t="s">
        <v>38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21" customHeight="1" x14ac:dyDescent="0.25">
      <c r="A59" s="17" t="s">
        <v>39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ht="13.5" customHeight="1" x14ac:dyDescent="0.25">
      <c r="A60" s="17" t="s">
        <v>40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17" t="s">
        <v>41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17" t="s">
        <v>42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17" t="s">
        <v>43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22.5" x14ac:dyDescent="0.25">
      <c r="A64" s="17" t="s">
        <v>44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8" x14ac:dyDescent="0.25">
      <c r="A65" s="17" t="s">
        <v>45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8" ht="22.5" x14ac:dyDescent="0.25">
      <c r="A66" s="17" t="s">
        <v>46</v>
      </c>
      <c r="B66" s="25">
        <v>71.45</v>
      </c>
      <c r="C66" s="25">
        <v>0</v>
      </c>
      <c r="D66" s="25">
        <f>B66</f>
        <v>71.45</v>
      </c>
      <c r="E66" s="25">
        <f t="shared" si="0"/>
        <v>71.45</v>
      </c>
      <c r="F66" s="25">
        <v>0</v>
      </c>
    </row>
    <row r="67" spans="1:8" x14ac:dyDescent="0.25">
      <c r="A67" s="17" t="s">
        <v>47</v>
      </c>
      <c r="B67" s="25">
        <v>0</v>
      </c>
      <c r="C67" s="25">
        <v>0</v>
      </c>
      <c r="D67" s="25">
        <v>0</v>
      </c>
      <c r="E67" s="25">
        <f t="shared" si="0"/>
        <v>0</v>
      </c>
      <c r="F67" s="25">
        <v>0</v>
      </c>
    </row>
    <row r="68" spans="1:8" x14ac:dyDescent="0.25">
      <c r="A68" s="17" t="s">
        <v>48</v>
      </c>
      <c r="B68" s="25">
        <f>SUM(B52:B67)</f>
        <v>19330.68</v>
      </c>
      <c r="C68" s="25">
        <f>SUM(C52:C67)</f>
        <v>18971.580000000002</v>
      </c>
      <c r="D68" s="25">
        <f>SUM(D52:D67)</f>
        <v>2225.3199999999997</v>
      </c>
      <c r="E68" s="25">
        <f t="shared" si="0"/>
        <v>21196.9</v>
      </c>
      <c r="F68" s="25">
        <f>SUM(F52:F67)</f>
        <v>19259.23</v>
      </c>
    </row>
    <row r="69" spans="1:8" ht="1.5" customHeight="1" x14ac:dyDescent="0.25">
      <c r="A69" s="48"/>
      <c r="B69" s="49"/>
      <c r="C69" s="50"/>
      <c r="D69" s="50"/>
      <c r="E69" s="50"/>
      <c r="F69" s="51"/>
    </row>
    <row r="70" spans="1:8" ht="113.25" customHeight="1" x14ac:dyDescent="0.25">
      <c r="A70" s="18" t="s">
        <v>49</v>
      </c>
      <c r="B70" s="19"/>
      <c r="C70" s="19"/>
      <c r="D70" s="19"/>
      <c r="E70" s="19"/>
      <c r="F70" s="19"/>
    </row>
    <row r="71" spans="1:8" x14ac:dyDescent="0.25">
      <c r="A71" s="20" t="s">
        <v>50</v>
      </c>
      <c r="B71" s="20"/>
      <c r="C71" s="20"/>
      <c r="D71" s="20"/>
      <c r="E71" s="20"/>
      <c r="F71" s="52"/>
    </row>
    <row r="72" spans="1:8" x14ac:dyDescent="0.25">
      <c r="A72" s="20" t="s">
        <v>51</v>
      </c>
      <c r="B72" s="20"/>
      <c r="C72" s="20"/>
      <c r="D72" s="20"/>
      <c r="E72" s="53">
        <f>E35</f>
        <v>70714.789999999994</v>
      </c>
      <c r="F72" s="54"/>
    </row>
    <row r="73" spans="1:8" x14ac:dyDescent="0.25">
      <c r="A73" s="20" t="s">
        <v>52</v>
      </c>
      <c r="B73" s="20"/>
      <c r="C73" s="20"/>
      <c r="D73" s="20"/>
      <c r="E73" s="53">
        <f>C68+D68</f>
        <v>21196.9</v>
      </c>
      <c r="F73" s="54"/>
    </row>
    <row r="74" spans="1:8" x14ac:dyDescent="0.25">
      <c r="A74" s="20" t="s">
        <v>53</v>
      </c>
      <c r="B74" s="20"/>
      <c r="C74" s="20"/>
      <c r="D74" s="20"/>
      <c r="E74" s="53">
        <f>E32-(E73-E34)</f>
        <v>49517.889999999992</v>
      </c>
      <c r="F74" s="54"/>
    </row>
    <row r="75" spans="1:8" x14ac:dyDescent="0.25">
      <c r="A75" s="20" t="s">
        <v>54</v>
      </c>
      <c r="B75" s="20"/>
      <c r="C75" s="20"/>
      <c r="D75" s="20"/>
      <c r="E75" s="53">
        <v>0</v>
      </c>
      <c r="F75" s="54"/>
    </row>
    <row r="76" spans="1:8" x14ac:dyDescent="0.25">
      <c r="A76" s="20" t="s">
        <v>55</v>
      </c>
      <c r="B76" s="20"/>
      <c r="C76" s="20"/>
      <c r="D76" s="20"/>
      <c r="E76" s="53">
        <f>E74-E75</f>
        <v>49517.889999999992</v>
      </c>
      <c r="F76" s="54"/>
    </row>
    <row r="77" spans="1:8" ht="15" customHeight="1" x14ac:dyDescent="0.25">
      <c r="A77" s="14" t="s">
        <v>56</v>
      </c>
      <c r="B77" s="14"/>
      <c r="C77" s="14"/>
      <c r="D77" s="14"/>
      <c r="E77" s="14"/>
      <c r="F77" s="14"/>
      <c r="H77" s="26"/>
    </row>
    <row r="78" spans="1:8" ht="22.5" customHeight="1" x14ac:dyDescent="0.25">
      <c r="A78" s="14"/>
      <c r="B78" s="14"/>
      <c r="C78" s="14"/>
      <c r="D78" s="14"/>
      <c r="E78" s="14"/>
      <c r="F78" s="14"/>
    </row>
    <row r="79" spans="1:8" x14ac:dyDescent="0.25">
      <c r="A79" s="33" t="s">
        <v>57</v>
      </c>
      <c r="B79" s="22"/>
      <c r="C79" s="22"/>
      <c r="D79" s="22"/>
      <c r="E79" s="22"/>
      <c r="F79" s="22"/>
    </row>
    <row r="80" spans="1:8" x14ac:dyDescent="0.25">
      <c r="A80" s="33"/>
      <c r="B80" s="22"/>
      <c r="C80" s="22"/>
      <c r="D80" s="22"/>
      <c r="E80" s="22"/>
      <c r="F80" s="22"/>
    </row>
    <row r="81" spans="1:6" x14ac:dyDescent="0.25">
      <c r="A81" s="27" t="s">
        <v>59</v>
      </c>
      <c r="B81" s="27"/>
      <c r="C81" s="27"/>
      <c r="D81" s="27"/>
      <c r="E81" s="27"/>
      <c r="F81" s="27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90" spans="1:6" ht="28.5" customHeight="1" x14ac:dyDescent="0.25"/>
    <row r="93" spans="1:6" ht="29.25" customHeight="1" x14ac:dyDescent="0.25"/>
  </sheetData>
  <mergeCells count="58">
    <mergeCell ref="A49:A50"/>
    <mergeCell ref="B49:B50"/>
    <mergeCell ref="F49:F50"/>
    <mergeCell ref="B51:F51"/>
    <mergeCell ref="A7:F7"/>
    <mergeCell ref="A11:C11"/>
    <mergeCell ref="A15:F15"/>
    <mergeCell ref="E17:F17"/>
    <mergeCell ref="A28:C28"/>
    <mergeCell ref="A40:F40"/>
    <mergeCell ref="A77:F78"/>
    <mergeCell ref="A81:F81"/>
    <mergeCell ref="A8:F8"/>
    <mergeCell ref="A74:D74"/>
    <mergeCell ref="E74:F74"/>
    <mergeCell ref="A75:D75"/>
    <mergeCell ref="E75:F75"/>
    <mergeCell ref="A76:D76"/>
    <mergeCell ref="E76:F76"/>
    <mergeCell ref="A70:F70"/>
    <mergeCell ref="A71:F71"/>
    <mergeCell ref="A72:D72"/>
    <mergeCell ref="E72:F72"/>
    <mergeCell ref="A73:D73"/>
    <mergeCell ref="E73:F73"/>
    <mergeCell ref="A37:F37"/>
    <mergeCell ref="A38:F38"/>
    <mergeCell ref="A34:C34"/>
    <mergeCell ref="E34:F34"/>
    <mergeCell ref="A35:C35"/>
    <mergeCell ref="E35:F35"/>
    <mergeCell ref="A31:C31"/>
    <mergeCell ref="E31:F31"/>
    <mergeCell ref="A32:C32"/>
    <mergeCell ref="E32:F32"/>
    <mergeCell ref="A33:C33"/>
    <mergeCell ref="E33:F33"/>
    <mergeCell ref="E26:F26"/>
    <mergeCell ref="E27:F27"/>
    <mergeCell ref="E28:F28"/>
    <mergeCell ref="A29:C29"/>
    <mergeCell ref="E29:F29"/>
    <mergeCell ref="A30:C30"/>
    <mergeCell ref="E30:F30"/>
    <mergeCell ref="E20:F20"/>
    <mergeCell ref="E21:F21"/>
    <mergeCell ref="E22:F22"/>
    <mergeCell ref="E23:F23"/>
    <mergeCell ref="E24:F24"/>
    <mergeCell ref="E25:F25"/>
    <mergeCell ref="A14:C14"/>
    <mergeCell ref="A16:F16"/>
    <mergeCell ref="E18:F18"/>
    <mergeCell ref="E19:F19"/>
    <mergeCell ref="A9:F9"/>
    <mergeCell ref="A10:F10"/>
    <mergeCell ref="A12:C12"/>
    <mergeCell ref="A13:C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Maria Idalice Porto Ribeiro</cp:lastModifiedBy>
  <dcterms:created xsi:type="dcterms:W3CDTF">2021-06-09T12:35:40Z</dcterms:created>
  <dcterms:modified xsi:type="dcterms:W3CDTF">2021-06-09T12:45:02Z</dcterms:modified>
</cp:coreProperties>
</file>