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Financeiro\2021\Prestção de Contas - Site\"/>
    </mc:Choice>
  </mc:AlternateContent>
  <xr:revisionPtr revIDLastSave="0" documentId="13_ncr:1_{6802A859-4574-402E-AFD8-53648DD8DB0F}" xr6:coauthVersionLast="47" xr6:coauthVersionMax="47" xr10:uidLastSave="{00000000-0000-0000-0000-000000000000}"/>
  <bookViews>
    <workbookView xWindow="-120" yWindow="-120" windowWidth="21840" windowHeight="13140" xr2:uid="{DD51AE8C-19F7-48A9-AAE5-6AF753F49EB9}"/>
  </bookViews>
  <sheets>
    <sheet name="Planilha1" sheetId="5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6" i="5" l="1"/>
  <c r="E65" i="5"/>
  <c r="B64" i="5"/>
  <c r="D64" i="5" s="1"/>
  <c r="E64" i="5" s="1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C50" i="5"/>
  <c r="E30" i="5"/>
  <c r="E29" i="5"/>
  <c r="E33" i="5" s="1"/>
  <c r="E36" i="5" l="1"/>
  <c r="E70" i="5" s="1"/>
  <c r="E50" i="5"/>
  <c r="B66" i="5"/>
  <c r="D50" i="5"/>
  <c r="D66" i="5" s="1"/>
  <c r="C66" i="5"/>
  <c r="E71" i="5" l="1"/>
  <c r="E72" i="5" s="1"/>
  <c r="E74" i="5" s="1"/>
  <c r="I71" i="5" s="1"/>
  <c r="J71" i="5" s="1"/>
  <c r="E66" i="5"/>
</calcChain>
</file>

<file path=xl/sharedStrings.xml><?xml version="1.0" encoding="utf-8"?>
<sst xmlns="http://schemas.openxmlformats.org/spreadsheetml/2006/main" count="63" uniqueCount="62">
  <si>
    <t>ANEXO RP-14 - REPASSES AO TERCEIRO SETOR - DEMONSTRATIVO INTEGRAL DAS RECEITAS E DESPESAS - TERMO DE COLABORAÇÃO/FOMENTO</t>
  </si>
  <si>
    <t>DOCUMENTO</t>
  </si>
  <si>
    <t>DATA</t>
  </si>
  <si>
    <t>VIGÊNCIA</t>
  </si>
  <si>
    <t>VALOR - R$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</si>
  <si>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</si>
  <si>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</si>
  <si>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</si>
  <si>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</si>
  <si>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</si>
  <si>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</si>
  <si>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</si>
  <si>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</si>
  <si>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</si>
  <si>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</si>
  <si>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</si>
  <si>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</si>
  <si>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ENTIDADE PARCEIRA</t>
  </si>
  <si>
    <t>(G) TOTAL DE RECURSOS DISPONÍVEIS NO EXERCÍCIO (E + F)</t>
  </si>
  <si>
    <t>CATEGORIA OU FINALIDADE DA DESPESA (8)</t>
  </si>
  <si>
    <t>DESPESAS CONTABILIZADAS NESTE EXERCÍCIO (R$)</t>
  </si>
  <si>
    <t xml:space="preserve">DESPESAS CONTABILIZADAS EM EXERCÍCIOS ANTERIORES E PAGAS NESTE EXERCÍCIO (R$) </t>
  </si>
  <si>
    <t xml:space="preserve">DESPESAS CONTABILIZADAS NESTE EXERCÍCIO E PAGAS NESTE EXERCÍCIO (R$) </t>
  </si>
  <si>
    <t xml:space="preserve">TOTAL DE DESPESAS PAGAS NESTE EXERCÍCIO (R$) </t>
  </si>
  <si>
    <t>DESPESAS CONTABILIZADAS NESTE EXERCÍCIO A PAGAR EM EXERCÍCIOS SEGUINTES (R$)</t>
  </si>
  <si>
    <t>(H)</t>
  </si>
  <si>
    <t>(I)</t>
  </si>
  <si>
    <t>(J= H + I)</t>
  </si>
  <si>
    <t>ORIGEM DOS RECURSOS (4)</t>
  </si>
  <si>
    <t>Recursos humanos (5)</t>
  </si>
  <si>
    <t>Recursos humanos (6)</t>
  </si>
  <si>
    <t>Medicamentos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</si>
  <si>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</si>
  <si>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</si>
  <si>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</si>
  <si>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</si>
  <si>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</si>
  <si>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Locação de imóveis</t>
  </si>
  <si>
    <t>Locações diversas</t>
  </si>
  <si>
    <t>Utilidades públicas (7)</t>
  </si>
  <si>
    <t>Combustível</t>
  </si>
  <si>
    <t>Bens e materiais permanentes</t>
  </si>
  <si>
    <t>Obras</t>
  </si>
  <si>
    <t>Despesas financeiras e bancárias</t>
  </si>
  <si>
    <t>Outras despesas</t>
  </si>
  <si>
    <t>TOTAL</t>
  </si>
  <si>
    <t>(4) Verba: Federal, Estadual, Municipal e Recursos Próprios, devendo ser elaborado um anexo para cada fonte de recurso.
(5) Salários, encargos e benefícios.
(6) Autônomos e pessoa jurídica.
(7) Energia elétrica, água e esgoto, gás, telefone e internet.
(8) No rol exemplificativo incluir também as aquisições e os compromissos assumidos que não são classificados contabilmente como DESPESAS, como, por exemplo, aquisição de bens permanentes.
(9) Quando a diferença entre a Coluna DESPESAS CONTABILIZADAS NESTE EXERCÍCIO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
(*) Apenas para entidades da área da Saúde.</t>
  </si>
  <si>
    <t>DEMONSTRATIVO DO SALDO FINANCEIRO DO EXERCÍCIO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</si>
  <si>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</si>
  <si>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</si>
  <si>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</si>
  <si>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</si>
  <si>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</si>
  <si>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t>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</si>
  <si>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COLABORAÇÃO/FOMENTO: 05/2018
ÓRGÃO PÚBLICO: PREFEITURA MUNICIPAL DE VINHEDO
ORGANIZAÇÃO DA SOCIEDADE CIVIL: CENTRO DE ESPECIALIDADES INTEGRADAS DE VINHEDO - CEIVI
CNPJ: 52.363.744/0001-74
ENDEREÇO E CEP:  AV. PASCOA ZANETTI TREVISAN - 479 - JARDIM ITÁLIA - VINHEDO/SP CEP: 13.289-172
RESPONSÁVEL(IS) PELA OSC: LUCIANA IENNE
CPF: 119.253.768,85
OBJETO DA PARCERIA: Serviço Educacional Especializado em Pedagogia, Psicopedagogia, Educação Física e Inclusão no Mercado de Trabalho para pessoas com Deficiência Intelectual e com Transtornos Globassi de Desenvolvimento
EXERCÍCIO: 2021
ORIGEM DOS RECURSOS (1):  MUNICIPAL</t>
  </si>
  <si>
    <t>Termo de Colaboração/Fomento  nº 05/2018</t>
  </si>
  <si>
    <t>01/01/2021 a 31/12/2021</t>
  </si>
  <si>
    <r>
      <rPr>
        <sz val="7"/>
        <color theme="1"/>
        <rFont val="Calibri"/>
        <family val="2"/>
        <scheme val="minor"/>
      </rPr>
      <t>(1) Verba: Federal, Estadual ou Municipal, devendo ser elaborado um anexo para cada fonte de recurso.
(2) Incluir valores previstos no exercício anterior e repassados neste exercício.
(3) Receitas com estacionamento, aluguéis, entre outras.</t>
    </r>
    <r>
      <rPr>
        <sz val="8"/>
        <color theme="1"/>
        <rFont val="Arial"/>
        <family val="2"/>
      </rPr>
      <t xml:space="preserve">
O(s) signatário(s), na qualidade de representante(s) do CENTRO DE ESPECIALIDADES INTEGRADAS DE VINHEDO - CEIVI  vem indicar, na forma abaixo detalhada, as despesas incorridas e pagas no exercício/2021  bem como as despesas a pagar no exercício seguinte.</t>
    </r>
  </si>
  <si>
    <t>Responsáveis pela Organização da Sociedade Civil :                                      LUCIANA IENNE - PRESIDENTE</t>
  </si>
  <si>
    <t>MENSAL - JULHO 2021</t>
  </si>
  <si>
    <t>07/2021*</t>
  </si>
  <si>
    <t>Vinhedo-SP 10 de agosto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</si>
</sst>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7.5"/>
      <color theme="1"/>
      <name val="Arial"/>
      <family val="2"/>
    </font>
    <font>
      <sz val="7.5"/>
      <color theme="1"/>
      <name val="Calibri"/>
      <family val="2"/>
      <scheme val="minor"/>
    </font>
    <font>
      <sz val="7.5"/>
      <color theme="1"/>
      <name val="Arial"/>
      <family val="2"/>
    </font>
    <font>
      <sz val="7.5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4" fontId="7" fillId="0" borderId="1" xfId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2" fillId="0" borderId="0" xfId="0" applyFont="1"/>
    <xf numFmtId="0" fontId="13" fillId="0" borderId="1" xfId="0" applyFont="1" applyBorder="1" applyAlignment="1">
      <alignment horizontal="left" vertical="center" wrapText="1"/>
    </xf>
    <xf numFmtId="4" fontId="14" fillId="0" borderId="1" xfId="1" applyNumberFormat="1" applyFont="1" applyBorder="1" applyAlignment="1">
      <alignment horizontal="right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4" fontId="13" fillId="0" borderId="1" xfId="1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4" fontId="11" fillId="0" borderId="1" xfId="1" applyNumberFormat="1" applyFont="1" applyBorder="1" applyAlignment="1">
      <alignment horizontal="right" vertical="center" wrapText="1"/>
    </xf>
    <xf numFmtId="44" fontId="0" fillId="3" borderId="1" xfId="0" applyNumberFormat="1" applyFill="1" applyBorder="1"/>
    <xf numFmtId="44" fontId="0" fillId="3" borderId="1" xfId="1" applyFont="1" applyFill="1" applyBorder="1"/>
    <xf numFmtId="44" fontId="0" fillId="0" borderId="0" xfId="0" applyNumberFormat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/>
    <xf numFmtId="44" fontId="5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center" wrapText="1"/>
    </xf>
    <xf numFmtId="44" fontId="6" fillId="2" borderId="1" xfId="1" applyFont="1" applyFill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0" fontId="0" fillId="0" borderId="0" xfId="0" applyAlignment="1">
      <alignment horizontal="righ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44" fontId="0" fillId="3" borderId="1" xfId="1" applyFont="1" applyFill="1" applyBorder="1" applyAlignment="1">
      <alignment horizontal="center" vertical="center"/>
    </xf>
    <xf numFmtId="0" fontId="15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1000125</xdr:colOff>
      <xdr:row>6</xdr:row>
      <xdr:rowOff>66675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AA1D937-3AA1-4117-8673-05EFB67EDC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72225" cy="120967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38</xdr:row>
      <xdr:rowOff>104775</xdr:rowOff>
    </xdr:from>
    <xdr:to>
      <xdr:col>5</xdr:col>
      <xdr:colOff>1019174</xdr:colOff>
      <xdr:row>45</xdr:row>
      <xdr:rowOff>104776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78D61F0-7697-4F37-9A8F-DF15BCEEF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0344150"/>
          <a:ext cx="6362699" cy="1333501"/>
        </a:xfrm>
        <a:prstGeom prst="rect">
          <a:avLst/>
        </a:prstGeom>
      </xdr:spPr>
    </xdr:pic>
    <xdr:clientData/>
  </xdr:twoCellAnchor>
  <xdr:twoCellAnchor>
    <xdr:from>
      <xdr:col>2</xdr:col>
      <xdr:colOff>809625</xdr:colOff>
      <xdr:row>121</xdr:row>
      <xdr:rowOff>0</xdr:rowOff>
    </xdr:from>
    <xdr:to>
      <xdr:col>5</xdr:col>
      <xdr:colOff>914400</xdr:colOff>
      <xdr:row>121</xdr:row>
      <xdr:rowOff>0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73B7A136-C619-44A8-A362-9224D2E37615}"/>
            </a:ext>
          </a:extLst>
        </xdr:cNvPr>
        <xdr:cNvCxnSpPr/>
      </xdr:nvCxnSpPr>
      <xdr:spPr>
        <a:xfrm>
          <a:off x="2981325" y="29041725"/>
          <a:ext cx="33051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81</xdr:row>
      <xdr:rowOff>123825</xdr:rowOff>
    </xdr:from>
    <xdr:to>
      <xdr:col>5</xdr:col>
      <xdr:colOff>990599</xdr:colOff>
      <xdr:row>88</xdr:row>
      <xdr:rowOff>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591A985-CD9D-4000-84F5-0B4390F29F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174075"/>
          <a:ext cx="6362699" cy="12096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iro/2021/PMV-Educa&#231;&#227;o/Presta&#231;&#227;o%20de%20Contas/Educa&#231;&#227;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Con-Março"/>
      <sheetName val="Con-Abril"/>
      <sheetName val="Con-Maio"/>
      <sheetName val="Con-Junho"/>
      <sheetName val="Con-Julho"/>
      <sheetName val="FOLHA"/>
    </sheetNames>
    <sheetDataSet>
      <sheetData sheetId="0"/>
      <sheetData sheetId="1"/>
      <sheetData sheetId="2"/>
      <sheetData sheetId="3"/>
      <sheetData sheetId="4"/>
      <sheetData sheetId="5">
        <row r="73">
          <cell r="E73">
            <v>95890.38</v>
          </cell>
        </row>
      </sheetData>
      <sheetData sheetId="6"/>
      <sheetData sheetId="7"/>
      <sheetData sheetId="8"/>
      <sheetData sheetId="9"/>
      <sheetData sheetId="10"/>
      <sheetData sheetId="11">
        <row r="18">
          <cell r="C18">
            <v>46152.27</v>
          </cell>
        </row>
        <row r="26">
          <cell r="C26">
            <v>110.67999999999998</v>
          </cell>
        </row>
        <row r="27">
          <cell r="C27">
            <v>20069.099999999999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9CC8D-4122-4A00-A201-D43C3EA5E3C0}">
  <dimension ref="A8:J122"/>
  <sheetViews>
    <sheetView tabSelected="1" workbookViewId="0">
      <selection activeCell="A8" sqref="A8:F8"/>
    </sheetView>
  </sheetViews>
  <sheetFormatPr defaultRowHeight="15" x14ac:dyDescent="0.25"/>
  <cols>
    <col min="1" max="1" width="16.7109375" customWidth="1"/>
    <col min="2" max="2" width="15.85546875" bestFit="1" customWidth="1"/>
    <col min="3" max="3" width="16.42578125" bestFit="1" customWidth="1"/>
    <col min="4" max="4" width="16.7109375" customWidth="1"/>
    <col min="5" max="5" width="14.85546875" bestFit="1" customWidth="1"/>
    <col min="6" max="6" width="15.85546875" bestFit="1" customWidth="1"/>
    <col min="8" max="8" width="13.28515625" bestFit="1" customWidth="1"/>
    <col min="9" max="9" width="13.28515625" hidden="1" customWidth="1"/>
    <col min="10" max="10" width="10.5703125" hidden="1" customWidth="1"/>
    <col min="11" max="28" width="0" hidden="1" customWidth="1"/>
  </cols>
  <sheetData>
    <row r="8" spans="1:6" ht="23.25" x14ac:dyDescent="0.35">
      <c r="A8" s="31" t="s">
        <v>59</v>
      </c>
      <c r="B8" s="31"/>
      <c r="C8" s="31"/>
      <c r="D8" s="31"/>
      <c r="E8" s="31"/>
      <c r="F8" s="31"/>
    </row>
    <row r="9" spans="1:6" ht="29.25" customHeight="1" x14ac:dyDescent="0.25">
      <c r="A9" s="32" t="s">
        <v>0</v>
      </c>
      <c r="B9" s="33"/>
      <c r="C9" s="33"/>
      <c r="D9" s="33"/>
      <c r="E9" s="33"/>
      <c r="F9" s="33"/>
    </row>
    <row r="10" spans="1:6" ht="135" customHeight="1" x14ac:dyDescent="0.25">
      <c r="A10" s="34" t="s">
        <v>54</v>
      </c>
      <c r="B10" s="35"/>
      <c r="C10" s="35"/>
      <c r="D10" s="35"/>
      <c r="E10" s="35"/>
      <c r="F10" s="35"/>
    </row>
    <row r="11" spans="1:6" ht="15" customHeight="1" x14ac:dyDescent="0.25">
      <c r="A11" s="36"/>
      <c r="B11" s="36"/>
      <c r="C11" s="36"/>
      <c r="D11" s="36"/>
      <c r="E11" s="36"/>
      <c r="F11" s="36"/>
    </row>
    <row r="12" spans="1:6" x14ac:dyDescent="0.25">
      <c r="A12" s="37" t="s">
        <v>1</v>
      </c>
      <c r="B12" s="37"/>
      <c r="C12" s="37"/>
      <c r="D12" s="28" t="s">
        <v>2</v>
      </c>
      <c r="E12" s="28" t="s">
        <v>3</v>
      </c>
      <c r="F12" s="28" t="s">
        <v>4</v>
      </c>
    </row>
    <row r="13" spans="1:6" ht="18.75" customHeight="1" x14ac:dyDescent="0.25">
      <c r="A13" s="38" t="s">
        <v>55</v>
      </c>
      <c r="B13" s="38"/>
      <c r="C13" s="38"/>
      <c r="D13" s="1" t="s">
        <v>60</v>
      </c>
      <c r="E13" s="2" t="s">
        <v>56</v>
      </c>
      <c r="F13" s="27">
        <v>734386.71</v>
      </c>
    </row>
    <row r="14" spans="1:6" x14ac:dyDescent="0.25">
      <c r="A14" s="38" t="s">
        <v>5</v>
      </c>
      <c r="B14" s="38"/>
      <c r="C14" s="38"/>
      <c r="D14" s="2"/>
      <c r="E14" s="2"/>
      <c r="F14" s="27"/>
    </row>
    <row r="15" spans="1:6" x14ac:dyDescent="0.25">
      <c r="A15" s="38" t="s">
        <v>5</v>
      </c>
      <c r="B15" s="38"/>
      <c r="C15" s="38"/>
      <c r="D15" s="2"/>
      <c r="E15" s="2"/>
      <c r="F15" s="27"/>
    </row>
    <row r="16" spans="1:6" ht="15" customHeight="1" x14ac:dyDescent="0.25">
      <c r="A16" s="39"/>
      <c r="B16" s="40"/>
      <c r="C16" s="40"/>
      <c r="D16" s="40"/>
      <c r="E16" s="40"/>
      <c r="F16" s="40"/>
    </row>
    <row r="17" spans="1:6" x14ac:dyDescent="0.25">
      <c r="A17" s="37" t="s">
        <v>6</v>
      </c>
      <c r="B17" s="37"/>
      <c r="C17" s="37"/>
      <c r="D17" s="37"/>
      <c r="E17" s="37"/>
      <c r="F17" s="37"/>
    </row>
    <row r="18" spans="1:6" ht="27" x14ac:dyDescent="0.25">
      <c r="A18" s="28" t="s">
        <v>7</v>
      </c>
      <c r="B18" s="28" t="s">
        <v>8</v>
      </c>
      <c r="C18" s="28" t="s">
        <v>9</v>
      </c>
      <c r="D18" s="28" t="s">
        <v>10</v>
      </c>
      <c r="E18" s="37" t="s">
        <v>11</v>
      </c>
      <c r="F18" s="37"/>
    </row>
    <row r="19" spans="1:6" x14ac:dyDescent="0.25">
      <c r="A19" s="3">
        <v>44397</v>
      </c>
      <c r="B19" s="4">
        <v>63000</v>
      </c>
      <c r="C19" s="3">
        <v>44397</v>
      </c>
      <c r="D19" s="5">
        <v>201136</v>
      </c>
      <c r="E19" s="30">
        <v>63000</v>
      </c>
      <c r="F19" s="30"/>
    </row>
    <row r="20" spans="1:6" x14ac:dyDescent="0.25">
      <c r="A20" s="23"/>
      <c r="B20" s="5"/>
      <c r="C20" s="3"/>
      <c r="D20" s="5"/>
      <c r="E20" s="30"/>
      <c r="F20" s="30"/>
    </row>
    <row r="21" spans="1:6" x14ac:dyDescent="0.25">
      <c r="A21" s="23"/>
      <c r="B21" s="5"/>
      <c r="C21" s="23"/>
      <c r="D21" s="5"/>
      <c r="E21" s="30"/>
      <c r="F21" s="30"/>
    </row>
    <row r="22" spans="1:6" x14ac:dyDescent="0.25">
      <c r="A22" s="23"/>
      <c r="B22" s="5"/>
      <c r="C22" s="23"/>
      <c r="D22" s="5"/>
      <c r="E22" s="30"/>
      <c r="F22" s="30"/>
    </row>
    <row r="23" spans="1:6" x14ac:dyDescent="0.25">
      <c r="A23" s="23"/>
      <c r="B23" s="5"/>
      <c r="C23" s="23"/>
      <c r="D23" s="5"/>
      <c r="E23" s="30"/>
      <c r="F23" s="30"/>
    </row>
    <row r="24" spans="1:6" x14ac:dyDescent="0.25">
      <c r="A24" s="23"/>
      <c r="B24" s="5"/>
      <c r="C24" s="23"/>
      <c r="D24" s="5"/>
      <c r="E24" s="30"/>
      <c r="F24" s="30"/>
    </row>
    <row r="25" spans="1:6" x14ac:dyDescent="0.25">
      <c r="A25" s="23"/>
      <c r="B25" s="5"/>
      <c r="C25" s="23"/>
      <c r="D25" s="5"/>
      <c r="E25" s="30"/>
      <c r="F25" s="30"/>
    </row>
    <row r="26" spans="1:6" x14ac:dyDescent="0.25">
      <c r="A26" s="2"/>
      <c r="B26" s="6"/>
      <c r="C26" s="6"/>
      <c r="D26" s="2"/>
      <c r="E26" s="30"/>
      <c r="F26" s="30"/>
    </row>
    <row r="27" spans="1:6" x14ac:dyDescent="0.25">
      <c r="A27" s="2"/>
      <c r="B27" s="6"/>
      <c r="C27" s="6"/>
      <c r="D27" s="6"/>
      <c r="E27" s="30"/>
      <c r="F27" s="30"/>
    </row>
    <row r="28" spans="1:6" x14ac:dyDescent="0.25">
      <c r="A28" s="2"/>
      <c r="B28" s="6"/>
      <c r="C28" s="6"/>
      <c r="D28" s="6"/>
      <c r="E28" s="30"/>
      <c r="F28" s="30"/>
    </row>
    <row r="29" spans="1:6" x14ac:dyDescent="0.25">
      <c r="A29" s="41" t="s">
        <v>12</v>
      </c>
      <c r="B29" s="41"/>
      <c r="C29" s="41"/>
      <c r="D29" s="6"/>
      <c r="E29" s="30">
        <f>[1]Junho!E73</f>
        <v>95890.38</v>
      </c>
      <c r="F29" s="30"/>
    </row>
    <row r="30" spans="1:6" x14ac:dyDescent="0.25">
      <c r="A30" s="41" t="s">
        <v>13</v>
      </c>
      <c r="B30" s="41"/>
      <c r="C30" s="41"/>
      <c r="D30" s="6"/>
      <c r="E30" s="30">
        <f>E19+E20</f>
        <v>63000</v>
      </c>
      <c r="F30" s="30"/>
    </row>
    <row r="31" spans="1:6" x14ac:dyDescent="0.25">
      <c r="A31" s="41" t="s">
        <v>14</v>
      </c>
      <c r="B31" s="41"/>
      <c r="C31" s="41"/>
      <c r="D31" s="6"/>
      <c r="E31" s="30">
        <v>254.63</v>
      </c>
      <c r="F31" s="30"/>
    </row>
    <row r="32" spans="1:6" x14ac:dyDescent="0.25">
      <c r="A32" s="41" t="s">
        <v>15</v>
      </c>
      <c r="B32" s="41"/>
      <c r="C32" s="41"/>
      <c r="D32" s="6"/>
      <c r="E32" s="30"/>
      <c r="F32" s="30"/>
    </row>
    <row r="33" spans="1:6" x14ac:dyDescent="0.25">
      <c r="A33" s="41" t="s">
        <v>16</v>
      </c>
      <c r="B33" s="41"/>
      <c r="C33" s="41"/>
      <c r="D33" s="6"/>
      <c r="E33" s="30">
        <f>E29+E30+E31+E32</f>
        <v>159145.01</v>
      </c>
      <c r="F33" s="30"/>
    </row>
    <row r="34" spans="1:6" x14ac:dyDescent="0.25">
      <c r="A34" s="43"/>
      <c r="B34" s="43"/>
      <c r="C34" s="43"/>
      <c r="D34" s="7"/>
      <c r="E34" s="44"/>
      <c r="F34" s="44"/>
    </row>
    <row r="35" spans="1:6" x14ac:dyDescent="0.25">
      <c r="A35" s="41" t="s">
        <v>17</v>
      </c>
      <c r="B35" s="41"/>
      <c r="C35" s="41"/>
      <c r="D35" s="6"/>
      <c r="E35" s="45"/>
      <c r="F35" s="45"/>
    </row>
    <row r="36" spans="1:6" x14ac:dyDescent="0.25">
      <c r="A36" s="41" t="s">
        <v>18</v>
      </c>
      <c r="B36" s="41"/>
      <c r="C36" s="41"/>
      <c r="D36" s="6"/>
      <c r="E36" s="45">
        <f>E33+E35</f>
        <v>159145.01</v>
      </c>
      <c r="F36" s="45"/>
    </row>
    <row r="37" spans="1:6" ht="54" customHeight="1" x14ac:dyDescent="0.25">
      <c r="A37" s="46" t="s">
        <v>57</v>
      </c>
      <c r="B37" s="47"/>
      <c r="C37" s="47"/>
      <c r="D37" s="47"/>
      <c r="E37" s="47"/>
      <c r="F37" s="47"/>
    </row>
    <row r="38" spans="1:6" ht="54" customHeight="1" x14ac:dyDescent="0.25">
      <c r="A38" s="8"/>
      <c r="B38" s="9"/>
      <c r="C38" s="9"/>
      <c r="D38" s="9"/>
      <c r="E38" s="9"/>
      <c r="F38" s="9"/>
    </row>
    <row r="39" spans="1:6" ht="15" customHeight="1" x14ac:dyDescent="0.25">
      <c r="A39" s="48"/>
      <c r="B39" s="48"/>
      <c r="C39" s="48"/>
      <c r="D39" s="48"/>
      <c r="E39" s="48"/>
      <c r="F39" s="48"/>
    </row>
    <row r="40" spans="1:6" ht="15" customHeight="1" x14ac:dyDescent="0.25">
      <c r="A40" s="29"/>
      <c r="B40" s="29"/>
      <c r="C40" s="29"/>
      <c r="D40" s="29"/>
      <c r="E40" s="29"/>
      <c r="F40" s="29"/>
    </row>
    <row r="41" spans="1:6" ht="15" customHeight="1" x14ac:dyDescent="0.25">
      <c r="A41" s="29"/>
      <c r="B41" s="29"/>
      <c r="C41" s="29"/>
      <c r="D41" s="29"/>
      <c r="E41" s="29"/>
      <c r="F41" s="29"/>
    </row>
    <row r="42" spans="1:6" ht="15" customHeight="1" x14ac:dyDescent="0.25">
      <c r="A42" s="29"/>
      <c r="B42" s="29"/>
      <c r="C42" s="29"/>
      <c r="D42" s="29"/>
      <c r="E42" s="29"/>
      <c r="F42" s="29"/>
    </row>
    <row r="43" spans="1:6" ht="15" customHeight="1" x14ac:dyDescent="0.25">
      <c r="A43" s="29"/>
      <c r="B43" s="29"/>
      <c r="C43" s="29"/>
      <c r="D43" s="29"/>
      <c r="E43" s="29"/>
      <c r="F43" s="29"/>
    </row>
    <row r="44" spans="1:6" ht="15" customHeight="1" x14ac:dyDescent="0.25">
      <c r="A44" s="29"/>
      <c r="B44" s="29"/>
      <c r="C44" s="29"/>
      <c r="D44" s="29"/>
      <c r="E44" s="29"/>
      <c r="F44" s="29"/>
    </row>
    <row r="45" spans="1:6" ht="15" customHeight="1" x14ac:dyDescent="0.25">
      <c r="A45" s="29"/>
      <c r="B45" s="29"/>
      <c r="C45" s="29"/>
      <c r="D45" s="29"/>
      <c r="E45" s="29"/>
      <c r="F45" s="29"/>
    </row>
    <row r="46" spans="1:6" ht="15" customHeight="1" x14ac:dyDescent="0.25">
      <c r="A46" s="29"/>
      <c r="B46" s="29"/>
      <c r="C46" s="29"/>
      <c r="D46" s="29"/>
      <c r="E46" s="29"/>
      <c r="F46" s="29"/>
    </row>
    <row r="47" spans="1:6" s="10" customFormat="1" ht="72.75" customHeight="1" x14ac:dyDescent="0.15">
      <c r="A47" s="42" t="s">
        <v>19</v>
      </c>
      <c r="B47" s="42" t="s">
        <v>20</v>
      </c>
      <c r="C47" s="26" t="s">
        <v>21</v>
      </c>
      <c r="D47" s="26" t="s">
        <v>22</v>
      </c>
      <c r="E47" s="26" t="s">
        <v>23</v>
      </c>
      <c r="F47" s="42" t="s">
        <v>24</v>
      </c>
    </row>
    <row r="48" spans="1:6" s="10" customFormat="1" ht="9.75" x14ac:dyDescent="0.15">
      <c r="A48" s="42"/>
      <c r="B48" s="42"/>
      <c r="C48" s="26" t="s">
        <v>25</v>
      </c>
      <c r="D48" s="26" t="s">
        <v>26</v>
      </c>
      <c r="E48" s="26" t="s">
        <v>27</v>
      </c>
      <c r="F48" s="42"/>
    </row>
    <row r="49" spans="1:6" s="10" customFormat="1" ht="15" customHeight="1" x14ac:dyDescent="0.15">
      <c r="A49" s="26"/>
      <c r="B49" s="42" t="s">
        <v>28</v>
      </c>
      <c r="C49" s="42"/>
      <c r="D49" s="42"/>
      <c r="E49" s="42"/>
      <c r="F49" s="42"/>
    </row>
    <row r="50" spans="1:6" x14ac:dyDescent="0.25">
      <c r="A50" s="11" t="s">
        <v>29</v>
      </c>
      <c r="B50" s="12">
        <v>61001.27</v>
      </c>
      <c r="C50" s="13">
        <f>'[1]Con-Julho'!C18</f>
        <v>46152.27</v>
      </c>
      <c r="D50" s="13">
        <f>'[1]Con-Julho'!C27-B64</f>
        <v>19958.419999999998</v>
      </c>
      <c r="E50" s="13">
        <f>C50+D50</f>
        <v>66110.69</v>
      </c>
      <c r="F50" s="12">
        <v>46000.09</v>
      </c>
    </row>
    <row r="51" spans="1:6" x14ac:dyDescent="0.25">
      <c r="A51" s="11" t="s">
        <v>30</v>
      </c>
      <c r="B51" s="14">
        <v>0</v>
      </c>
      <c r="C51" s="13">
        <v>0</v>
      </c>
      <c r="D51" s="13">
        <v>0</v>
      </c>
      <c r="E51" s="13">
        <f t="shared" ref="E51:E66" si="0">C51+D51</f>
        <v>0</v>
      </c>
      <c r="F51" s="13">
        <v>0</v>
      </c>
    </row>
    <row r="52" spans="1:6" x14ac:dyDescent="0.25">
      <c r="A52" s="11" t="s">
        <v>31</v>
      </c>
      <c r="B52" s="13">
        <v>0</v>
      </c>
      <c r="C52" s="13">
        <v>0</v>
      </c>
      <c r="D52" s="13">
        <v>0</v>
      </c>
      <c r="E52" s="13">
        <f t="shared" si="0"/>
        <v>0</v>
      </c>
      <c r="F52" s="13">
        <v>0</v>
      </c>
    </row>
    <row r="53" spans="1:6" ht="19.5" x14ac:dyDescent="0.25">
      <c r="A53" s="11" t="s">
        <v>32</v>
      </c>
      <c r="B53" s="13">
        <v>0</v>
      </c>
      <c r="C53" s="13">
        <v>0</v>
      </c>
      <c r="D53" s="13">
        <v>0</v>
      </c>
      <c r="E53" s="13">
        <f t="shared" si="0"/>
        <v>0</v>
      </c>
      <c r="F53" s="13">
        <v>0</v>
      </c>
    </row>
    <row r="54" spans="1:6" x14ac:dyDescent="0.25">
      <c r="A54" s="11" t="s">
        <v>33</v>
      </c>
      <c r="B54" s="13">
        <v>0</v>
      </c>
      <c r="C54" s="13">
        <v>0</v>
      </c>
      <c r="D54" s="13">
        <v>0</v>
      </c>
      <c r="E54" s="13">
        <f t="shared" si="0"/>
        <v>0</v>
      </c>
      <c r="F54" s="13">
        <v>0</v>
      </c>
    </row>
    <row r="55" spans="1:6" ht="19.5" x14ac:dyDescent="0.25">
      <c r="A55" s="11" t="s">
        <v>34</v>
      </c>
      <c r="B55" s="13">
        <v>0</v>
      </c>
      <c r="C55" s="13">
        <v>0</v>
      </c>
      <c r="D55" s="13">
        <v>0</v>
      </c>
      <c r="E55" s="13">
        <f t="shared" si="0"/>
        <v>0</v>
      </c>
      <c r="F55" s="13">
        <v>0</v>
      </c>
    </row>
    <row r="56" spans="1:6" x14ac:dyDescent="0.25">
      <c r="A56" s="11" t="s">
        <v>35</v>
      </c>
      <c r="B56" s="13">
        <v>0</v>
      </c>
      <c r="C56" s="13">
        <v>0</v>
      </c>
      <c r="D56" s="13">
        <v>0</v>
      </c>
      <c r="E56" s="13">
        <f t="shared" si="0"/>
        <v>0</v>
      </c>
      <c r="F56" s="13">
        <v>0</v>
      </c>
    </row>
    <row r="57" spans="1:6" ht="19.5" x14ac:dyDescent="0.25">
      <c r="A57" s="11" t="s">
        <v>36</v>
      </c>
      <c r="B57" s="13">
        <v>0</v>
      </c>
      <c r="C57" s="13">
        <v>0</v>
      </c>
      <c r="D57" s="13">
        <v>0</v>
      </c>
      <c r="E57" s="13">
        <f t="shared" si="0"/>
        <v>0</v>
      </c>
      <c r="F57" s="13">
        <v>0</v>
      </c>
    </row>
    <row r="58" spans="1:6" x14ac:dyDescent="0.25">
      <c r="A58" s="11" t="s">
        <v>37</v>
      </c>
      <c r="B58" s="13">
        <v>0</v>
      </c>
      <c r="C58" s="13">
        <v>0</v>
      </c>
      <c r="D58" s="13">
        <v>0</v>
      </c>
      <c r="E58" s="13">
        <f t="shared" si="0"/>
        <v>0</v>
      </c>
      <c r="F58" s="13">
        <v>0</v>
      </c>
    </row>
    <row r="59" spans="1:6" x14ac:dyDescent="0.25">
      <c r="A59" s="11" t="s">
        <v>38</v>
      </c>
      <c r="B59" s="13">
        <v>0</v>
      </c>
      <c r="C59" s="13">
        <v>0</v>
      </c>
      <c r="D59" s="13">
        <v>0</v>
      </c>
      <c r="E59" s="13">
        <f t="shared" si="0"/>
        <v>0</v>
      </c>
      <c r="F59" s="13">
        <v>0</v>
      </c>
    </row>
    <row r="60" spans="1:6" x14ac:dyDescent="0.25">
      <c r="A60" s="11" t="s">
        <v>39</v>
      </c>
      <c r="B60" s="13">
        <v>0</v>
      </c>
      <c r="C60" s="13">
        <v>0</v>
      </c>
      <c r="D60" s="13">
        <v>0</v>
      </c>
      <c r="E60" s="13">
        <f t="shared" si="0"/>
        <v>0</v>
      </c>
      <c r="F60" s="13">
        <v>0</v>
      </c>
    </row>
    <row r="61" spans="1:6" x14ac:dyDescent="0.25">
      <c r="A61" s="11" t="s">
        <v>40</v>
      </c>
      <c r="B61" s="13">
        <v>0</v>
      </c>
      <c r="C61" s="13">
        <v>0</v>
      </c>
      <c r="D61" s="13">
        <v>0</v>
      </c>
      <c r="E61" s="13">
        <f t="shared" si="0"/>
        <v>0</v>
      </c>
      <c r="F61" s="13">
        <v>0</v>
      </c>
    </row>
    <row r="62" spans="1:6" ht="19.5" x14ac:dyDescent="0.25">
      <c r="A62" s="11" t="s">
        <v>41</v>
      </c>
      <c r="B62" s="13">
        <v>0</v>
      </c>
      <c r="C62" s="13">
        <v>0</v>
      </c>
      <c r="D62" s="13">
        <v>0</v>
      </c>
      <c r="E62" s="13">
        <f t="shared" si="0"/>
        <v>0</v>
      </c>
      <c r="F62" s="13">
        <v>0</v>
      </c>
    </row>
    <row r="63" spans="1:6" x14ac:dyDescent="0.25">
      <c r="A63" s="11" t="s">
        <v>42</v>
      </c>
      <c r="B63" s="13">
        <v>0</v>
      </c>
      <c r="C63" s="13">
        <v>0</v>
      </c>
      <c r="D63" s="13">
        <v>0</v>
      </c>
      <c r="E63" s="13">
        <f t="shared" si="0"/>
        <v>0</v>
      </c>
      <c r="F63" s="13">
        <v>0</v>
      </c>
    </row>
    <row r="64" spans="1:6" ht="19.5" x14ac:dyDescent="0.25">
      <c r="A64" s="11" t="s">
        <v>43</v>
      </c>
      <c r="B64" s="14">
        <f>'[1]Con-Julho'!C26</f>
        <v>110.67999999999998</v>
      </c>
      <c r="C64" s="13">
        <v>0</v>
      </c>
      <c r="D64" s="13">
        <f>B64+C64</f>
        <v>110.67999999999998</v>
      </c>
      <c r="E64" s="13">
        <f t="shared" si="0"/>
        <v>110.67999999999998</v>
      </c>
      <c r="F64" s="14">
        <v>0</v>
      </c>
    </row>
    <row r="65" spans="1:10" x14ac:dyDescent="0.25">
      <c r="A65" s="11" t="s">
        <v>44</v>
      </c>
      <c r="B65" s="13">
        <v>0</v>
      </c>
      <c r="C65" s="13">
        <v>0</v>
      </c>
      <c r="D65" s="13">
        <v>0</v>
      </c>
      <c r="E65" s="13">
        <f t="shared" si="0"/>
        <v>0</v>
      </c>
      <c r="F65" s="13">
        <v>0</v>
      </c>
    </row>
    <row r="66" spans="1:10" x14ac:dyDescent="0.25">
      <c r="A66" s="15" t="s">
        <v>45</v>
      </c>
      <c r="B66" s="16">
        <f>SUM(B50:B65)</f>
        <v>61111.95</v>
      </c>
      <c r="C66" s="16">
        <f>SUM(C50:C65)</f>
        <v>46152.27</v>
      </c>
      <c r="D66" s="16">
        <f>SUM(D50:D65)</f>
        <v>20069.099999999999</v>
      </c>
      <c r="E66" s="16">
        <f t="shared" si="0"/>
        <v>66221.37</v>
      </c>
      <c r="F66" s="17">
        <f>SUM(F50:F65)</f>
        <v>46000.09</v>
      </c>
    </row>
    <row r="67" spans="1:10" ht="109.5" customHeight="1" x14ac:dyDescent="0.25">
      <c r="A67" s="49" t="s">
        <v>46</v>
      </c>
      <c r="B67" s="50"/>
      <c r="C67" s="50"/>
      <c r="D67" s="50"/>
      <c r="E67" s="50"/>
      <c r="F67" s="50"/>
    </row>
    <row r="68" spans="1:10" ht="53.25" customHeight="1" x14ac:dyDescent="0.25">
      <c r="A68" s="24"/>
      <c r="B68" s="25"/>
      <c r="C68" s="25"/>
      <c r="D68" s="25"/>
      <c r="E68" s="25"/>
      <c r="F68" s="25"/>
    </row>
    <row r="69" spans="1:10" x14ac:dyDescent="0.25">
      <c r="A69" s="51" t="s">
        <v>47</v>
      </c>
      <c r="B69" s="51"/>
      <c r="C69" s="51"/>
      <c r="D69" s="51"/>
      <c r="E69" s="51"/>
      <c r="F69" s="51"/>
    </row>
    <row r="70" spans="1:10" x14ac:dyDescent="0.25">
      <c r="A70" s="52" t="s">
        <v>48</v>
      </c>
      <c r="B70" s="52"/>
      <c r="C70" s="52"/>
      <c r="D70" s="52"/>
      <c r="E70" s="53">
        <f>E36</f>
        <v>159145.01</v>
      </c>
      <c r="F70" s="53"/>
    </row>
    <row r="71" spans="1:10" x14ac:dyDescent="0.25">
      <c r="A71" s="52" t="s">
        <v>49</v>
      </c>
      <c r="B71" s="52"/>
      <c r="C71" s="52"/>
      <c r="D71" s="52"/>
      <c r="E71" s="53">
        <f>C66+D66</f>
        <v>66221.37</v>
      </c>
      <c r="F71" s="53"/>
      <c r="I71" s="18">
        <f>E74</f>
        <v>92923.640000000014</v>
      </c>
      <c r="J71" s="56">
        <f>I71-I72</f>
        <v>30259.690000000017</v>
      </c>
    </row>
    <row r="72" spans="1:10" x14ac:dyDescent="0.25">
      <c r="A72" s="52" t="s">
        <v>50</v>
      </c>
      <c r="B72" s="52"/>
      <c r="C72" s="52"/>
      <c r="D72" s="52"/>
      <c r="E72" s="53">
        <f>E33-(E71-E35)</f>
        <v>92923.640000000014</v>
      </c>
      <c r="F72" s="53"/>
      <c r="I72" s="19">
        <v>62663.95</v>
      </c>
      <c r="J72" s="56"/>
    </row>
    <row r="73" spans="1:10" x14ac:dyDescent="0.25">
      <c r="A73" s="52" t="s">
        <v>51</v>
      </c>
      <c r="B73" s="52"/>
      <c r="C73" s="52"/>
      <c r="D73" s="52"/>
      <c r="E73" s="53">
        <v>0</v>
      </c>
      <c r="F73" s="53"/>
    </row>
    <row r="74" spans="1:10" x14ac:dyDescent="0.25">
      <c r="A74" s="52" t="s">
        <v>52</v>
      </c>
      <c r="B74" s="52"/>
      <c r="C74" s="52"/>
      <c r="D74" s="52"/>
      <c r="E74" s="53">
        <f>E72-E73</f>
        <v>92923.640000000014</v>
      </c>
      <c r="F74" s="53"/>
      <c r="H74" s="20"/>
    </row>
    <row r="75" spans="1:10" ht="15" customHeight="1" x14ac:dyDescent="0.25">
      <c r="H75" s="20"/>
    </row>
    <row r="76" spans="1:10" ht="18.75" customHeight="1" x14ac:dyDescent="0.25"/>
    <row r="77" spans="1:10" ht="9.75" customHeight="1" x14ac:dyDescent="0.25"/>
    <row r="96" spans="1:6" ht="23.25" customHeight="1" x14ac:dyDescent="0.25">
      <c r="A96" s="57" t="s">
        <v>53</v>
      </c>
      <c r="B96" s="57"/>
      <c r="C96" s="57"/>
      <c r="D96" s="57"/>
      <c r="E96" s="57"/>
      <c r="F96" s="57"/>
    </row>
    <row r="97" spans="1:6" ht="36" customHeight="1" x14ac:dyDescent="0.25">
      <c r="A97" s="57"/>
      <c r="B97" s="57"/>
      <c r="C97" s="57"/>
      <c r="D97" s="57"/>
      <c r="E97" s="57"/>
      <c r="F97" s="57"/>
    </row>
    <row r="108" spans="1:6" x14ac:dyDescent="0.25">
      <c r="A108" s="58" t="s">
        <v>61</v>
      </c>
      <c r="B108" s="58"/>
      <c r="C108" s="58"/>
      <c r="D108" s="58"/>
      <c r="E108" s="58"/>
      <c r="F108" s="58"/>
    </row>
    <row r="109" spans="1:6" x14ac:dyDescent="0.25">
      <c r="A109" s="21"/>
      <c r="B109" s="21"/>
      <c r="C109" s="54"/>
      <c r="D109" s="54"/>
      <c r="E109" s="54"/>
      <c r="F109" s="54"/>
    </row>
    <row r="110" spans="1:6" x14ac:dyDescent="0.25">
      <c r="A110" s="21"/>
      <c r="B110" s="21"/>
      <c r="C110" s="22"/>
      <c r="D110" s="22"/>
      <c r="E110" s="22"/>
      <c r="F110" s="22"/>
    </row>
    <row r="111" spans="1:6" x14ac:dyDescent="0.25">
      <c r="A111" s="21"/>
      <c r="B111" s="21"/>
      <c r="C111" s="22"/>
      <c r="D111" s="22"/>
      <c r="E111" s="22"/>
      <c r="F111" s="22"/>
    </row>
    <row r="112" spans="1:6" x14ac:dyDescent="0.25">
      <c r="A112" s="21"/>
      <c r="B112" s="21"/>
      <c r="C112" s="22"/>
      <c r="D112" s="22"/>
      <c r="E112" s="22"/>
      <c r="F112" s="22"/>
    </row>
    <row r="113" spans="1:6" x14ac:dyDescent="0.25">
      <c r="A113" s="21"/>
      <c r="B113" s="21"/>
      <c r="C113" s="22"/>
      <c r="D113" s="22"/>
      <c r="E113" s="22"/>
      <c r="F113" s="22"/>
    </row>
    <row r="114" spans="1:6" x14ac:dyDescent="0.25">
      <c r="A114" s="21"/>
      <c r="B114" s="21"/>
      <c r="C114" s="22"/>
      <c r="D114" s="22"/>
      <c r="E114" s="22"/>
      <c r="F114" s="22"/>
    </row>
    <row r="115" spans="1:6" x14ac:dyDescent="0.25">
      <c r="A115" s="21"/>
      <c r="B115" s="21"/>
      <c r="C115" s="22"/>
      <c r="D115" s="22"/>
      <c r="E115" s="22"/>
      <c r="F115" s="22"/>
    </row>
    <row r="116" spans="1:6" x14ac:dyDescent="0.25">
      <c r="A116" s="21"/>
      <c r="B116" s="21"/>
      <c r="C116" s="22"/>
      <c r="D116" s="22"/>
      <c r="E116" s="22"/>
      <c r="F116" s="22"/>
    </row>
    <row r="117" spans="1:6" x14ac:dyDescent="0.25">
      <c r="A117" s="21"/>
      <c r="B117" s="21"/>
      <c r="C117" s="22"/>
      <c r="D117" s="22"/>
      <c r="E117" s="22"/>
      <c r="F117" s="22"/>
    </row>
    <row r="118" spans="1:6" x14ac:dyDescent="0.25">
      <c r="A118" s="21"/>
      <c r="B118" s="21"/>
      <c r="C118" s="22"/>
      <c r="D118" s="22"/>
      <c r="E118" s="22"/>
      <c r="F118" s="22"/>
    </row>
    <row r="119" spans="1:6" x14ac:dyDescent="0.25">
      <c r="A119" s="21"/>
      <c r="B119" s="21"/>
      <c r="C119" s="22"/>
      <c r="D119" s="22"/>
      <c r="E119" s="22"/>
      <c r="F119" s="22"/>
    </row>
    <row r="120" spans="1:6" x14ac:dyDescent="0.25">
      <c r="A120" s="21"/>
      <c r="B120" s="21"/>
      <c r="C120" s="22"/>
      <c r="D120" s="22"/>
      <c r="E120" s="22"/>
      <c r="F120" s="22"/>
    </row>
    <row r="121" spans="1:6" x14ac:dyDescent="0.25">
      <c r="A121" s="21"/>
      <c r="B121" s="21"/>
      <c r="C121" s="22"/>
      <c r="D121" s="22"/>
      <c r="E121" s="22"/>
      <c r="F121" s="22"/>
    </row>
    <row r="122" spans="1:6" x14ac:dyDescent="0.25">
      <c r="A122" s="55" t="s">
        <v>58</v>
      </c>
      <c r="B122" s="55"/>
      <c r="C122" s="55"/>
      <c r="D122" s="55"/>
      <c r="E122" s="55"/>
      <c r="F122" s="55"/>
    </row>
  </sheetData>
  <mergeCells count="60">
    <mergeCell ref="A96:F97"/>
    <mergeCell ref="A108:F108"/>
    <mergeCell ref="C109:F109"/>
    <mergeCell ref="A122:F122"/>
    <mergeCell ref="J71:J72"/>
    <mergeCell ref="A72:D72"/>
    <mergeCell ref="E72:F72"/>
    <mergeCell ref="A73:D73"/>
    <mergeCell ref="E73:F73"/>
    <mergeCell ref="A74:D74"/>
    <mergeCell ref="E74:F74"/>
    <mergeCell ref="A67:F67"/>
    <mergeCell ref="A69:F69"/>
    <mergeCell ref="A70:D70"/>
    <mergeCell ref="E70:F70"/>
    <mergeCell ref="A71:D71"/>
    <mergeCell ref="E71:F71"/>
    <mergeCell ref="A37:F37"/>
    <mergeCell ref="A39:F39"/>
    <mergeCell ref="A47:A48"/>
    <mergeCell ref="B47:B48"/>
    <mergeCell ref="F47:F48"/>
    <mergeCell ref="B49:F49"/>
    <mergeCell ref="A34:C34"/>
    <mergeCell ref="E34:F34"/>
    <mergeCell ref="A35:C35"/>
    <mergeCell ref="E35:F35"/>
    <mergeCell ref="A36:C36"/>
    <mergeCell ref="E36:F36"/>
    <mergeCell ref="A31:C31"/>
    <mergeCell ref="E31:F31"/>
    <mergeCell ref="A32:C32"/>
    <mergeCell ref="E32:F32"/>
    <mergeCell ref="A33:C33"/>
    <mergeCell ref="E33:F33"/>
    <mergeCell ref="E26:F26"/>
    <mergeCell ref="E27:F27"/>
    <mergeCell ref="E28:F28"/>
    <mergeCell ref="A29:C29"/>
    <mergeCell ref="E29:F29"/>
    <mergeCell ref="A30:C30"/>
    <mergeCell ref="E30:F30"/>
    <mergeCell ref="E20:F20"/>
    <mergeCell ref="E21:F21"/>
    <mergeCell ref="E22:F22"/>
    <mergeCell ref="E23:F23"/>
    <mergeCell ref="E24:F24"/>
    <mergeCell ref="E25:F25"/>
    <mergeCell ref="A14:C14"/>
    <mergeCell ref="A15:C15"/>
    <mergeCell ref="A16:F16"/>
    <mergeCell ref="A17:F17"/>
    <mergeCell ref="E18:F18"/>
    <mergeCell ref="E19:F19"/>
    <mergeCell ref="A8:F8"/>
    <mergeCell ref="A9:F9"/>
    <mergeCell ref="A10:F10"/>
    <mergeCell ref="A11:F11"/>
    <mergeCell ref="A12:C12"/>
    <mergeCell ref="A13:C1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Idalice Porto Ribeiro</dc:creator>
  <cp:lastModifiedBy>Sala 16.3</cp:lastModifiedBy>
  <dcterms:created xsi:type="dcterms:W3CDTF">2021-04-08T09:44:47Z</dcterms:created>
  <dcterms:modified xsi:type="dcterms:W3CDTF">2021-08-02T19:35:19Z</dcterms:modified>
</cp:coreProperties>
</file>