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inanceiro\2021\Prestção de Contas - Site\"/>
    </mc:Choice>
  </mc:AlternateContent>
  <xr:revisionPtr revIDLastSave="0" documentId="13_ncr:1_{0BE252A9-91B9-4B82-A521-FA5F9575EEC0}" xr6:coauthVersionLast="47" xr6:coauthVersionMax="47" xr10:uidLastSave="{00000000-0000-0000-0000-000000000000}"/>
  <bookViews>
    <workbookView xWindow="-120" yWindow="-120" windowWidth="21840" windowHeight="13140" xr2:uid="{DD51AE8C-19F7-48A9-AAE5-6AF753F49EB9}"/>
  </bookViews>
  <sheets>
    <sheet name="Planilha2" sheetId="6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6" l="1"/>
  <c r="E67" i="6"/>
  <c r="D66" i="6"/>
  <c r="E66" i="6" s="1"/>
  <c r="B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D52" i="6"/>
  <c r="D68" i="6" s="1"/>
  <c r="C52" i="6"/>
  <c r="B52" i="6"/>
  <c r="B68" i="6" s="1"/>
  <c r="E30" i="6"/>
  <c r="E29" i="6"/>
  <c r="E28" i="6"/>
  <c r="E32" i="6" s="1"/>
  <c r="E35" i="6" l="1"/>
  <c r="E73" i="6" s="1"/>
  <c r="E68" i="6"/>
  <c r="F52" i="6"/>
  <c r="F68" i="6" s="1"/>
  <c r="E74" i="6"/>
  <c r="E75" i="6" s="1"/>
  <c r="E77" i="6" s="1"/>
</calcChain>
</file>

<file path=xl/sharedStrings.xml><?xml version="1.0" encoding="utf-8"?>
<sst xmlns="http://schemas.openxmlformats.org/spreadsheetml/2006/main" count="63" uniqueCount="62">
  <si>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</si>
  <si>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</si>
  <si>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</si>
  <si>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</si>
  <si>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</si>
  <si>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01/01/2021 A 31/12/2021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</si>
  <si>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</si>
  <si>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</si>
  <si>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</si>
  <si>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</si>
  <si>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</si>
  <si>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</si>
  <si>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</si>
  <si>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</si>
  <si>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</si>
  <si>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</si>
  <si>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</si>
  <si>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</si>
  <si>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</si>
  <si>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</si>
  <si>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exercício/2021 bem como as despesas a pagar no exercício seguinte.</t>
    </r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</si>
  <si>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</si>
  <si>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</si>
  <si>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</si>
  <si>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</si>
  <si>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</si>
  <si>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</si>
  <si>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</si>
  <si>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</si>
  <si>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</si>
  <si>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</si>
  <si>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</si>
  <si>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</si>
  <si>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</si>
  <si>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</si>
  <si>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</si>
  <si>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</si>
  <si>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</si>
  <si>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</si>
  <si>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</si>
  <si>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</si>
  <si>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</si>
  <si>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</si>
  <si>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</si>
  <si>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</si>
  <si>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</si>
  <si>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</si>
  <si>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</si>
  <si>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</si>
  <si>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</si>
  <si>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</si>
  <si>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</si>
  <si>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</si>
  <si>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</si>
  <si>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</si>
  <si>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</si>
  <si>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Responsáveis pela Organização da Sociedade Civil:                               LUCIANA IENNE - PRESIDENTE</t>
  </si>
  <si>
    <t>COLABORAÇÃO/FOMENTO: 42/2020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de Assistência de Saúde aos Usuários com Deficiência Intelectual associada ou não a outras Deficiência e/ou Transtorno Global do Desenvolvimento com ou sem Comorbidade Psiquiatra nas Regiões
EXERCÍCIO:2021
ORIGEM DOS RECURSOS (1):  MUNICIPAL</t>
  </si>
  <si>
    <t>Termo de Colaboração/Fomento  nº 42/2020</t>
  </si>
  <si>
    <t>MENSAL: JULHO 2021</t>
  </si>
  <si>
    <t>07/2021*</t>
  </si>
  <si>
    <t>Vinhedo-SP 10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</si>
</sst>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#,##0.00_ ;\-#,##0.00\ "/>
    <numFmt numFmtId="165" formatCode="_-[$R$-416]\ * #,##0.00_-;\-[$R$-416]\ * #,##0.00_-;_-[$R$-416]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sz val="7.5"/>
      <color theme="1"/>
      <name val="Arial"/>
      <family val="2"/>
    </font>
    <font>
      <sz val="7.5"/>
      <name val="Arial"/>
      <family val="2"/>
    </font>
    <font>
      <sz val="15"/>
      <color theme="1"/>
      <name val="Calibri"/>
      <family val="2"/>
      <scheme val="minor"/>
    </font>
    <font>
      <sz val="10"/>
      <color theme="1"/>
      <name val="Arial"/>
      <family val="2"/>
    </font>
    <font>
      <sz val="7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bgColor rgb="FFDFDFD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14" fontId="3" fillId="0" borderId="1" xfId="0" applyNumberFormat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/>
    <xf numFmtId="4" fontId="7" fillId="0" borderId="1" xfId="1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44" fontId="0" fillId="0" borderId="0" xfId="0" applyNumberFormat="1"/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 vertical="center" wrapText="1"/>
    </xf>
    <xf numFmtId="44" fontId="3" fillId="0" borderId="0" xfId="1" applyFont="1" applyAlignment="1">
      <alignment horizontal="center"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5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44" fontId="6" fillId="0" borderId="0" xfId="1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vertical="center" wrapText="1"/>
    </xf>
    <xf numFmtId="44" fontId="3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40</xdr:row>
      <xdr:rowOff>57149</xdr:rowOff>
    </xdr:from>
    <xdr:to>
      <xdr:col>5</xdr:col>
      <xdr:colOff>895350</xdr:colOff>
      <xdr:row>46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8FF700E-4C96-4134-8211-D89EF0C37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0334624"/>
          <a:ext cx="6257925" cy="1238251"/>
        </a:xfrm>
        <a:prstGeom prst="rect">
          <a:avLst/>
        </a:prstGeom>
      </xdr:spPr>
    </xdr:pic>
    <xdr:clientData/>
  </xdr:twoCellAnchor>
  <xdr:twoCellAnchor>
    <xdr:from>
      <xdr:col>2</xdr:col>
      <xdr:colOff>695325</xdr:colOff>
      <xdr:row>117</xdr:row>
      <xdr:rowOff>0</xdr:rowOff>
    </xdr:from>
    <xdr:to>
      <xdr:col>5</xdr:col>
      <xdr:colOff>1009650</xdr:colOff>
      <xdr:row>117</xdr:row>
      <xdr:rowOff>9525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id="{B74BB69C-98D5-4F1C-8D1A-0773B6D57567}"/>
            </a:ext>
          </a:extLst>
        </xdr:cNvPr>
        <xdr:cNvCxnSpPr/>
      </xdr:nvCxnSpPr>
      <xdr:spPr>
        <a:xfrm flipV="1">
          <a:off x="2924175" y="28022550"/>
          <a:ext cx="351472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876300</xdr:colOff>
      <xdr:row>5</xdr:row>
      <xdr:rowOff>66675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69E6DAD-50A1-433C-A304-AADD55EC6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24600" cy="1019175"/>
        </a:xfrm>
        <a:prstGeom prst="rect">
          <a:avLst/>
        </a:prstGeom>
      </xdr:spPr>
    </xdr:pic>
    <xdr:clientData/>
  </xdr:twoCellAnchor>
  <xdr:twoCellAnchor>
    <xdr:from>
      <xdr:col>2</xdr:col>
      <xdr:colOff>695325</xdr:colOff>
      <xdr:row>117</xdr:row>
      <xdr:rowOff>0</xdr:rowOff>
    </xdr:from>
    <xdr:to>
      <xdr:col>5</xdr:col>
      <xdr:colOff>1009650</xdr:colOff>
      <xdr:row>117</xdr:row>
      <xdr:rowOff>9525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647CE697-157E-48E5-8FA7-892DBFD58B93}"/>
            </a:ext>
          </a:extLst>
        </xdr:cNvPr>
        <xdr:cNvCxnSpPr/>
      </xdr:nvCxnSpPr>
      <xdr:spPr>
        <a:xfrm flipV="1">
          <a:off x="2924175" y="28022550"/>
          <a:ext cx="351472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82</xdr:row>
      <xdr:rowOff>123825</xdr:rowOff>
    </xdr:from>
    <xdr:to>
      <xdr:col>5</xdr:col>
      <xdr:colOff>942975</xdr:colOff>
      <xdr:row>89</xdr:row>
      <xdr:rowOff>28576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1B55E3F2-0A75-4D85-8B2A-3B6D1B179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802600"/>
          <a:ext cx="6391275" cy="12382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iro/2021/PMV-Sa&#250;de_42_2020/Presta&#231;&#227;o%20de%20Contas/Sa&#250;de%2042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Con.Março"/>
      <sheetName val="Con.Abril"/>
      <sheetName val="Con.Maio"/>
      <sheetName val="Conc.Junho"/>
      <sheetName val="Con.Julho"/>
      <sheetName val="Folha"/>
      <sheetName val="ANUAL"/>
      <sheetName val="Saúde 42-2020"/>
    </sheetNames>
    <sheetDataSet>
      <sheetData sheetId="0"/>
      <sheetData sheetId="1"/>
      <sheetData sheetId="2"/>
      <sheetData sheetId="3"/>
      <sheetData sheetId="4"/>
      <sheetData sheetId="5">
        <row r="76">
          <cell r="E76">
            <v>48634.5</v>
          </cell>
        </row>
      </sheetData>
      <sheetData sheetId="6"/>
      <sheetData sheetId="7"/>
      <sheetData sheetId="8"/>
      <sheetData sheetId="9"/>
      <sheetData sheetId="10"/>
      <sheetData sheetId="11">
        <row r="21">
          <cell r="C21">
            <v>16840.690000000002</v>
          </cell>
        </row>
        <row r="26">
          <cell r="C26">
            <v>97.670000000000016</v>
          </cell>
        </row>
        <row r="28">
          <cell r="C28">
            <v>4762.4000000000005</v>
          </cell>
        </row>
      </sheetData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2DDF3-7505-4B24-80C8-4B851EAED9B8}">
  <dimension ref="A7:H118"/>
  <sheetViews>
    <sheetView tabSelected="1" workbookViewId="0">
      <selection activeCell="J9" sqref="J9"/>
    </sheetView>
  </sheetViews>
  <sheetFormatPr defaultRowHeight="15" x14ac:dyDescent="0.25"/>
  <cols>
    <col min="1" max="4" width="16.7109375" customWidth="1"/>
    <col min="5" max="6" width="14.85546875" bestFit="1" customWidth="1"/>
    <col min="8" max="8" width="9.5703125" bestFit="1" customWidth="1"/>
  </cols>
  <sheetData>
    <row r="7" spans="1:6" ht="19.5" x14ac:dyDescent="0.3">
      <c r="A7" s="53" t="s">
        <v>59</v>
      </c>
      <c r="B7" s="53"/>
      <c r="C7" s="53"/>
      <c r="D7" s="53"/>
      <c r="E7" s="53"/>
      <c r="F7" s="53"/>
    </row>
    <row r="8" spans="1:6" ht="30" customHeight="1" x14ac:dyDescent="0.25">
      <c r="A8" s="54" t="s">
        <v>0</v>
      </c>
      <c r="B8" s="55"/>
      <c r="C8" s="55"/>
      <c r="D8" s="55"/>
      <c r="E8" s="55"/>
      <c r="F8" s="55"/>
    </row>
    <row r="9" spans="1:6" ht="159" customHeight="1" x14ac:dyDescent="0.25">
      <c r="A9" s="56" t="s">
        <v>57</v>
      </c>
      <c r="B9" s="57"/>
      <c r="C9" s="57"/>
      <c r="D9" s="57"/>
      <c r="E9" s="57"/>
      <c r="F9" s="57"/>
    </row>
    <row r="10" spans="1:6" ht="6" customHeight="1" x14ac:dyDescent="0.25">
      <c r="A10" s="58"/>
      <c r="B10" s="58"/>
      <c r="C10" s="58"/>
      <c r="D10" s="58"/>
      <c r="E10" s="58"/>
      <c r="F10" s="58"/>
    </row>
    <row r="11" spans="1:6" x14ac:dyDescent="0.25">
      <c r="A11" s="52" t="s">
        <v>1</v>
      </c>
      <c r="B11" s="52"/>
      <c r="C11" s="52"/>
      <c r="D11" s="27" t="s">
        <v>2</v>
      </c>
      <c r="E11" s="27" t="s">
        <v>3</v>
      </c>
      <c r="F11" s="27" t="s">
        <v>4</v>
      </c>
    </row>
    <row r="12" spans="1:6" ht="18.75" customHeight="1" x14ac:dyDescent="0.25">
      <c r="A12" s="49" t="s">
        <v>58</v>
      </c>
      <c r="B12" s="49"/>
      <c r="C12" s="49"/>
      <c r="D12" s="1" t="s">
        <v>60</v>
      </c>
      <c r="E12" s="27" t="s">
        <v>5</v>
      </c>
      <c r="F12" s="2">
        <v>306667.44</v>
      </c>
    </row>
    <row r="13" spans="1:6" x14ac:dyDescent="0.25">
      <c r="A13" s="49" t="s">
        <v>6</v>
      </c>
      <c r="B13" s="49"/>
      <c r="C13" s="49"/>
      <c r="D13" s="27"/>
      <c r="E13" s="27"/>
      <c r="F13" s="2"/>
    </row>
    <row r="14" spans="1:6" x14ac:dyDescent="0.25">
      <c r="A14" s="49" t="s">
        <v>6</v>
      </c>
      <c r="B14" s="49"/>
      <c r="C14" s="49"/>
      <c r="D14" s="27"/>
      <c r="E14" s="27"/>
      <c r="F14" s="2"/>
    </row>
    <row r="15" spans="1:6" ht="15" customHeight="1" x14ac:dyDescent="0.25">
      <c r="A15" s="50"/>
      <c r="B15" s="51"/>
      <c r="C15" s="51"/>
      <c r="D15" s="51"/>
      <c r="E15" s="51"/>
      <c r="F15" s="51"/>
    </row>
    <row r="16" spans="1:6" x14ac:dyDescent="0.25">
      <c r="A16" s="52" t="s">
        <v>7</v>
      </c>
      <c r="B16" s="52"/>
      <c r="C16" s="52"/>
      <c r="D16" s="52"/>
      <c r="E16" s="52"/>
      <c r="F16" s="52"/>
    </row>
    <row r="17" spans="1:6" ht="27" x14ac:dyDescent="0.25">
      <c r="A17" s="27" t="s">
        <v>8</v>
      </c>
      <c r="B17" s="27" t="s">
        <v>9</v>
      </c>
      <c r="C17" s="27" t="s">
        <v>10</v>
      </c>
      <c r="D17" s="27" t="s">
        <v>11</v>
      </c>
      <c r="E17" s="52" t="s">
        <v>12</v>
      </c>
      <c r="F17" s="52"/>
    </row>
    <row r="18" spans="1:6" x14ac:dyDescent="0.25">
      <c r="A18" s="3">
        <v>44397</v>
      </c>
      <c r="B18" s="16">
        <v>25555.62</v>
      </c>
      <c r="C18" s="3">
        <v>44397</v>
      </c>
      <c r="D18" s="4">
        <v>201136</v>
      </c>
      <c r="E18" s="48">
        <v>25555.62</v>
      </c>
      <c r="F18" s="48"/>
    </row>
    <row r="19" spans="1:6" x14ac:dyDescent="0.25">
      <c r="A19" s="3"/>
      <c r="B19" s="16"/>
      <c r="C19" s="3"/>
      <c r="D19" s="4"/>
      <c r="E19" s="48"/>
      <c r="F19" s="48"/>
    </row>
    <row r="20" spans="1:6" x14ac:dyDescent="0.25">
      <c r="A20" s="23"/>
      <c r="B20" s="4"/>
      <c r="C20" s="23"/>
      <c r="D20" s="4"/>
      <c r="E20" s="48"/>
      <c r="F20" s="48"/>
    </row>
    <row r="21" spans="1:6" x14ac:dyDescent="0.25">
      <c r="A21" s="23"/>
      <c r="B21" s="4"/>
      <c r="C21" s="23"/>
      <c r="D21" s="4"/>
      <c r="E21" s="48"/>
      <c r="F21" s="48"/>
    </row>
    <row r="22" spans="1:6" x14ac:dyDescent="0.25">
      <c r="A22" s="23"/>
      <c r="B22" s="4"/>
      <c r="C22" s="23"/>
      <c r="D22" s="4"/>
      <c r="E22" s="48"/>
      <c r="F22" s="48"/>
    </row>
    <row r="23" spans="1:6" x14ac:dyDescent="0.25">
      <c r="A23" s="23"/>
      <c r="B23" s="4"/>
      <c r="C23" s="23"/>
      <c r="D23" s="4"/>
      <c r="E23" s="48"/>
      <c r="F23" s="48"/>
    </row>
    <row r="24" spans="1:6" x14ac:dyDescent="0.25">
      <c r="A24" s="23"/>
      <c r="B24" s="4"/>
      <c r="C24" s="23"/>
      <c r="D24" s="4"/>
      <c r="E24" s="48"/>
      <c r="F24" s="48"/>
    </row>
    <row r="25" spans="1:6" x14ac:dyDescent="0.25">
      <c r="A25" s="27"/>
      <c r="B25" s="5"/>
      <c r="C25" s="5"/>
      <c r="D25" s="27"/>
      <c r="E25" s="48"/>
      <c r="F25" s="48"/>
    </row>
    <row r="26" spans="1:6" x14ac:dyDescent="0.25">
      <c r="A26" s="27"/>
      <c r="B26" s="5"/>
      <c r="C26" s="5"/>
      <c r="D26" s="5"/>
      <c r="E26" s="48"/>
      <c r="F26" s="48"/>
    </row>
    <row r="27" spans="1:6" x14ac:dyDescent="0.25">
      <c r="A27" s="27"/>
      <c r="B27" s="5"/>
      <c r="C27" s="5"/>
      <c r="D27" s="5"/>
      <c r="E27" s="48"/>
      <c r="F27" s="48"/>
    </row>
    <row r="28" spans="1:6" x14ac:dyDescent="0.25">
      <c r="A28" s="46" t="s">
        <v>13</v>
      </c>
      <c r="B28" s="46"/>
      <c r="C28" s="46"/>
      <c r="D28" s="5"/>
      <c r="E28" s="48">
        <f>[1]Junho!E76</f>
        <v>48634.5</v>
      </c>
      <c r="F28" s="48"/>
    </row>
    <row r="29" spans="1:6" x14ac:dyDescent="0.25">
      <c r="A29" s="46" t="s">
        <v>14</v>
      </c>
      <c r="B29" s="46"/>
      <c r="C29" s="46"/>
      <c r="D29" s="5"/>
      <c r="E29" s="48">
        <f>E18+E19</f>
        <v>25555.62</v>
      </c>
      <c r="F29" s="48"/>
    </row>
    <row r="30" spans="1:6" x14ac:dyDescent="0.25">
      <c r="A30" s="46" t="s">
        <v>15</v>
      </c>
      <c r="B30" s="46"/>
      <c r="C30" s="46"/>
      <c r="D30" s="5"/>
      <c r="E30" s="48">
        <f>78.72+46.11</f>
        <v>124.83</v>
      </c>
      <c r="F30" s="48"/>
    </row>
    <row r="31" spans="1:6" x14ac:dyDescent="0.25">
      <c r="A31" s="46" t="s">
        <v>16</v>
      </c>
      <c r="B31" s="46"/>
      <c r="C31" s="46"/>
      <c r="D31" s="5"/>
      <c r="E31" s="48"/>
      <c r="F31" s="48"/>
    </row>
    <row r="32" spans="1:6" x14ac:dyDescent="0.25">
      <c r="A32" s="46" t="s">
        <v>17</v>
      </c>
      <c r="B32" s="46"/>
      <c r="C32" s="46"/>
      <c r="D32" s="5"/>
      <c r="E32" s="48">
        <f>E28+E29+E30+E31</f>
        <v>74314.95</v>
      </c>
      <c r="F32" s="48"/>
    </row>
    <row r="33" spans="1:6" x14ac:dyDescent="0.25">
      <c r="A33" s="44"/>
      <c r="B33" s="44"/>
      <c r="C33" s="44"/>
      <c r="D33" s="6"/>
      <c r="E33" s="45"/>
      <c r="F33" s="45"/>
    </row>
    <row r="34" spans="1:6" x14ac:dyDescent="0.25">
      <c r="A34" s="46" t="s">
        <v>18</v>
      </c>
      <c r="B34" s="46"/>
      <c r="C34" s="46"/>
      <c r="D34" s="5"/>
      <c r="E34" s="47">
        <v>683.38</v>
      </c>
      <c r="F34" s="47"/>
    </row>
    <row r="35" spans="1:6" x14ac:dyDescent="0.25">
      <c r="A35" s="46" t="s">
        <v>19</v>
      </c>
      <c r="B35" s="46"/>
      <c r="C35" s="46"/>
      <c r="D35" s="5"/>
      <c r="E35" s="48">
        <f>E32+E34</f>
        <v>74998.33</v>
      </c>
      <c r="F35" s="48"/>
    </row>
    <row r="36" spans="1:6" x14ac:dyDescent="0.25">
      <c r="A36" s="13"/>
      <c r="B36" s="13"/>
      <c r="C36" s="13"/>
      <c r="D36" s="14"/>
      <c r="E36" s="15"/>
      <c r="F36" s="15"/>
    </row>
    <row r="37" spans="1:6" ht="54" customHeight="1" x14ac:dyDescent="0.25">
      <c r="A37" s="41" t="s">
        <v>20</v>
      </c>
      <c r="B37" s="42"/>
      <c r="C37" s="42"/>
      <c r="D37" s="42"/>
      <c r="E37" s="42"/>
      <c r="F37" s="42"/>
    </row>
    <row r="38" spans="1:6" ht="15" customHeight="1" x14ac:dyDescent="0.25">
      <c r="A38" s="41"/>
      <c r="B38" s="41"/>
      <c r="C38" s="41"/>
      <c r="D38" s="41"/>
      <c r="E38" s="41"/>
      <c r="F38" s="41"/>
    </row>
    <row r="39" spans="1:6" ht="15" customHeight="1" x14ac:dyDescent="0.25">
      <c r="A39" s="28"/>
      <c r="B39" s="28"/>
      <c r="C39" s="28"/>
      <c r="D39" s="28"/>
      <c r="E39" s="28"/>
      <c r="F39" s="28"/>
    </row>
    <row r="40" spans="1:6" ht="15" customHeight="1" x14ac:dyDescent="0.25">
      <c r="A40" s="43"/>
      <c r="B40" s="43"/>
      <c r="C40" s="43"/>
      <c r="D40" s="43"/>
      <c r="E40" s="43"/>
      <c r="F40" s="43"/>
    </row>
    <row r="41" spans="1:6" ht="15" customHeight="1" x14ac:dyDescent="0.25">
      <c r="A41" s="28"/>
      <c r="B41" s="28"/>
      <c r="C41" s="28"/>
      <c r="D41" s="28"/>
      <c r="E41" s="28"/>
      <c r="F41" s="28"/>
    </row>
    <row r="42" spans="1:6" ht="15" customHeight="1" x14ac:dyDescent="0.25">
      <c r="A42" s="28"/>
      <c r="B42" s="28"/>
      <c r="C42" s="28"/>
      <c r="D42" s="28"/>
      <c r="E42" s="28"/>
      <c r="F42" s="28"/>
    </row>
    <row r="43" spans="1:6" ht="15" customHeight="1" x14ac:dyDescent="0.25">
      <c r="A43" s="28"/>
      <c r="B43" s="28"/>
      <c r="C43" s="28"/>
      <c r="D43" s="28"/>
      <c r="E43" s="28"/>
      <c r="F43" s="28"/>
    </row>
    <row r="44" spans="1:6" ht="15" customHeight="1" x14ac:dyDescent="0.25">
      <c r="A44" s="28"/>
      <c r="B44" s="28"/>
      <c r="C44" s="28"/>
      <c r="D44" s="28"/>
      <c r="E44" s="28"/>
      <c r="F44" s="28"/>
    </row>
    <row r="45" spans="1:6" ht="15" customHeight="1" x14ac:dyDescent="0.25">
      <c r="A45" s="28"/>
      <c r="B45" s="28"/>
      <c r="C45" s="28"/>
      <c r="D45" s="28"/>
      <c r="E45" s="28"/>
      <c r="F45" s="28"/>
    </row>
    <row r="46" spans="1:6" ht="15" customHeight="1" x14ac:dyDescent="0.25">
      <c r="A46" s="28"/>
      <c r="B46" s="28"/>
      <c r="C46" s="28"/>
      <c r="D46" s="28"/>
      <c r="E46" s="28"/>
      <c r="F46" s="28"/>
    </row>
    <row r="47" spans="1:6" ht="15" customHeight="1" x14ac:dyDescent="0.25">
      <c r="A47" s="28"/>
      <c r="B47" s="28"/>
      <c r="C47" s="28"/>
      <c r="D47" s="28"/>
      <c r="E47" s="28"/>
      <c r="F47" s="28"/>
    </row>
    <row r="48" spans="1:6" ht="3.75" customHeight="1" x14ac:dyDescent="0.25">
      <c r="A48" s="28"/>
      <c r="B48" s="28"/>
      <c r="C48" s="28"/>
      <c r="D48" s="28"/>
      <c r="E48" s="28"/>
      <c r="F48" s="28"/>
    </row>
    <row r="49" spans="1:6" ht="72.75" customHeight="1" x14ac:dyDescent="0.25">
      <c r="A49" s="37" t="s">
        <v>21</v>
      </c>
      <c r="B49" s="37" t="s">
        <v>22</v>
      </c>
      <c r="C49" s="17" t="s">
        <v>23</v>
      </c>
      <c r="D49" s="17" t="s">
        <v>24</v>
      </c>
      <c r="E49" s="17" t="s">
        <v>25</v>
      </c>
      <c r="F49" s="37" t="s">
        <v>26</v>
      </c>
    </row>
    <row r="50" spans="1:6" x14ac:dyDescent="0.25">
      <c r="A50" s="37"/>
      <c r="B50" s="37"/>
      <c r="C50" s="18" t="s">
        <v>27</v>
      </c>
      <c r="D50" s="18" t="s">
        <v>28</v>
      </c>
      <c r="E50" s="18" t="s">
        <v>29</v>
      </c>
      <c r="F50" s="37"/>
    </row>
    <row r="51" spans="1:6" x14ac:dyDescent="0.25">
      <c r="A51" s="24"/>
      <c r="B51" s="37" t="s">
        <v>30</v>
      </c>
      <c r="C51" s="37"/>
      <c r="D51" s="37"/>
      <c r="E51" s="37"/>
      <c r="F51" s="37"/>
    </row>
    <row r="52" spans="1:6" ht="20.25" customHeight="1" x14ac:dyDescent="0.25">
      <c r="A52" s="7" t="s">
        <v>31</v>
      </c>
      <c r="B52" s="9">
        <f>[1]!Tabela3[[#Totals],[Valor]]</f>
        <v>20831.350000000002</v>
      </c>
      <c r="C52" s="11">
        <f>'[1]Con.Julho'!C21+E34</f>
        <v>17524.070000000003</v>
      </c>
      <c r="D52" s="11">
        <f>'[1]Con.Julho'!C28-B66</f>
        <v>4664.7300000000005</v>
      </c>
      <c r="E52" s="11">
        <f>C52+D52</f>
        <v>22188.800000000003</v>
      </c>
      <c r="F52" s="9">
        <f>B52</f>
        <v>20831.350000000002</v>
      </c>
    </row>
    <row r="53" spans="1:6" ht="19.5" customHeight="1" x14ac:dyDescent="0.25">
      <c r="A53" s="7" t="s">
        <v>32</v>
      </c>
      <c r="B53" s="10">
        <v>0</v>
      </c>
      <c r="C53" s="10">
        <v>0</v>
      </c>
      <c r="D53" s="10">
        <v>0</v>
      </c>
      <c r="E53" s="10">
        <f t="shared" ref="E53:E68" si="0">C53+D53</f>
        <v>0</v>
      </c>
      <c r="F53" s="10">
        <v>0</v>
      </c>
    </row>
    <row r="54" spans="1:6" x14ac:dyDescent="0.25">
      <c r="A54" s="7" t="s">
        <v>33</v>
      </c>
      <c r="B54" s="10">
        <v>0</v>
      </c>
      <c r="C54" s="10">
        <v>0</v>
      </c>
      <c r="D54" s="10">
        <v>0</v>
      </c>
      <c r="E54" s="10">
        <f>C54+D54</f>
        <v>0</v>
      </c>
      <c r="F54" s="10">
        <v>0</v>
      </c>
    </row>
    <row r="55" spans="1:6" ht="22.5" customHeight="1" x14ac:dyDescent="0.25">
      <c r="A55" s="7" t="s">
        <v>34</v>
      </c>
      <c r="B55" s="10">
        <v>0</v>
      </c>
      <c r="C55" s="10">
        <v>0</v>
      </c>
      <c r="D55" s="10">
        <v>0</v>
      </c>
      <c r="E55" s="10">
        <f t="shared" si="0"/>
        <v>0</v>
      </c>
      <c r="F55" s="10">
        <v>0</v>
      </c>
    </row>
    <row r="56" spans="1:6" x14ac:dyDescent="0.25">
      <c r="A56" s="7" t="s">
        <v>35</v>
      </c>
      <c r="B56" s="10">
        <v>0</v>
      </c>
      <c r="C56" s="10">
        <v>0</v>
      </c>
      <c r="D56" s="10">
        <v>0</v>
      </c>
      <c r="E56" s="10">
        <f t="shared" si="0"/>
        <v>0</v>
      </c>
      <c r="F56" s="10">
        <v>0</v>
      </c>
    </row>
    <row r="57" spans="1:6" ht="22.5" x14ac:dyDescent="0.25">
      <c r="A57" s="7" t="s">
        <v>36</v>
      </c>
      <c r="B57" s="10">
        <v>0</v>
      </c>
      <c r="C57" s="10">
        <v>0</v>
      </c>
      <c r="D57" s="10">
        <v>0</v>
      </c>
      <c r="E57" s="10">
        <f t="shared" si="0"/>
        <v>0</v>
      </c>
      <c r="F57" s="10">
        <v>0</v>
      </c>
    </row>
    <row r="58" spans="1:6" x14ac:dyDescent="0.25">
      <c r="A58" s="7" t="s">
        <v>37</v>
      </c>
      <c r="B58" s="10">
        <v>0</v>
      </c>
      <c r="C58" s="10">
        <v>0</v>
      </c>
      <c r="D58" s="10">
        <v>0</v>
      </c>
      <c r="E58" s="10">
        <f t="shared" si="0"/>
        <v>0</v>
      </c>
      <c r="F58" s="10">
        <v>0</v>
      </c>
    </row>
    <row r="59" spans="1:6" ht="21" customHeight="1" x14ac:dyDescent="0.25">
      <c r="A59" s="7" t="s">
        <v>38</v>
      </c>
      <c r="B59" s="10">
        <v>0</v>
      </c>
      <c r="C59" s="10">
        <v>0</v>
      </c>
      <c r="D59" s="10">
        <v>0</v>
      </c>
      <c r="E59" s="10">
        <f t="shared" si="0"/>
        <v>0</v>
      </c>
      <c r="F59" s="10">
        <v>0</v>
      </c>
    </row>
    <row r="60" spans="1:6" ht="13.5" customHeight="1" x14ac:dyDescent="0.25">
      <c r="A60" s="7" t="s">
        <v>39</v>
      </c>
      <c r="B60" s="10">
        <v>0</v>
      </c>
      <c r="C60" s="10">
        <v>0</v>
      </c>
      <c r="D60" s="10">
        <v>0</v>
      </c>
      <c r="E60" s="10">
        <f t="shared" si="0"/>
        <v>0</v>
      </c>
      <c r="F60" s="10">
        <v>0</v>
      </c>
    </row>
    <row r="61" spans="1:6" x14ac:dyDescent="0.25">
      <c r="A61" s="7" t="s">
        <v>40</v>
      </c>
      <c r="B61" s="10">
        <v>0</v>
      </c>
      <c r="C61" s="10">
        <v>0</v>
      </c>
      <c r="D61" s="10">
        <v>0</v>
      </c>
      <c r="E61" s="10">
        <f t="shared" si="0"/>
        <v>0</v>
      </c>
      <c r="F61" s="10">
        <v>0</v>
      </c>
    </row>
    <row r="62" spans="1:6" x14ac:dyDescent="0.25">
      <c r="A62" s="7" t="s">
        <v>41</v>
      </c>
      <c r="B62" s="10">
        <v>0</v>
      </c>
      <c r="C62" s="10">
        <v>0</v>
      </c>
      <c r="D62" s="10">
        <v>0</v>
      </c>
      <c r="E62" s="10">
        <f t="shared" si="0"/>
        <v>0</v>
      </c>
      <c r="F62" s="10">
        <v>0</v>
      </c>
    </row>
    <row r="63" spans="1:6" x14ac:dyDescent="0.25">
      <c r="A63" s="7" t="s">
        <v>42</v>
      </c>
      <c r="B63" s="10">
        <v>0</v>
      </c>
      <c r="C63" s="10">
        <v>0</v>
      </c>
      <c r="D63" s="10">
        <v>0</v>
      </c>
      <c r="E63" s="10">
        <f t="shared" si="0"/>
        <v>0</v>
      </c>
      <c r="F63" s="10">
        <v>0</v>
      </c>
    </row>
    <row r="64" spans="1:6" ht="22.5" x14ac:dyDescent="0.25">
      <c r="A64" s="7" t="s">
        <v>43</v>
      </c>
      <c r="B64" s="10">
        <v>0</v>
      </c>
      <c r="C64" s="10">
        <v>0</v>
      </c>
      <c r="D64" s="10">
        <v>0</v>
      </c>
      <c r="E64" s="10">
        <f t="shared" si="0"/>
        <v>0</v>
      </c>
      <c r="F64" s="10">
        <v>0</v>
      </c>
    </row>
    <row r="65" spans="1:8" x14ac:dyDescent="0.25">
      <c r="A65" s="7" t="s">
        <v>44</v>
      </c>
      <c r="B65" s="10">
        <v>0</v>
      </c>
      <c r="C65" s="10">
        <v>0</v>
      </c>
      <c r="D65" s="10">
        <v>0</v>
      </c>
      <c r="E65" s="10">
        <f t="shared" si="0"/>
        <v>0</v>
      </c>
      <c r="F65" s="10">
        <v>0</v>
      </c>
    </row>
    <row r="66" spans="1:8" ht="22.5" x14ac:dyDescent="0.25">
      <c r="A66" s="7" t="s">
        <v>45</v>
      </c>
      <c r="B66" s="11">
        <f>'[1]Con.Julho'!C26</f>
        <v>97.670000000000016</v>
      </c>
      <c r="C66" s="11">
        <v>0</v>
      </c>
      <c r="D66" s="11">
        <f>B66</f>
        <v>97.670000000000016</v>
      </c>
      <c r="E66" s="11">
        <f t="shared" si="0"/>
        <v>97.670000000000016</v>
      </c>
      <c r="F66" s="11">
        <v>0</v>
      </c>
    </row>
    <row r="67" spans="1:8" x14ac:dyDescent="0.25">
      <c r="A67" s="7" t="s">
        <v>46</v>
      </c>
      <c r="B67" s="11">
        <v>0</v>
      </c>
      <c r="C67" s="11">
        <v>0</v>
      </c>
      <c r="D67" s="11">
        <v>0</v>
      </c>
      <c r="E67" s="11">
        <f t="shared" si="0"/>
        <v>0</v>
      </c>
      <c r="F67" s="11">
        <v>0</v>
      </c>
    </row>
    <row r="68" spans="1:8" x14ac:dyDescent="0.25">
      <c r="A68" s="7" t="s">
        <v>47</v>
      </c>
      <c r="B68" s="11">
        <f>SUM(B52:B67)</f>
        <v>20929.02</v>
      </c>
      <c r="C68" s="11">
        <f>SUM(C52:C67)</f>
        <v>17524.070000000003</v>
      </c>
      <c r="D68" s="11">
        <f>SUM(D52:D67)</f>
        <v>4762.4000000000005</v>
      </c>
      <c r="E68" s="11">
        <f t="shared" si="0"/>
        <v>22286.470000000005</v>
      </c>
      <c r="F68" s="11">
        <f>SUM(F52:F67)</f>
        <v>20831.350000000002</v>
      </c>
    </row>
    <row r="69" spans="1:8" ht="1.5" customHeight="1" x14ac:dyDescent="0.25">
      <c r="A69" s="19"/>
      <c r="B69" s="20"/>
      <c r="C69" s="21"/>
      <c r="D69" s="21"/>
      <c r="E69" s="21"/>
      <c r="F69" s="22"/>
    </row>
    <row r="70" spans="1:8" ht="113.25" customHeight="1" x14ac:dyDescent="0.25">
      <c r="A70" s="38" t="s">
        <v>48</v>
      </c>
      <c r="B70" s="39"/>
      <c r="C70" s="39"/>
      <c r="D70" s="39"/>
      <c r="E70" s="39"/>
      <c r="F70" s="39"/>
    </row>
    <row r="71" spans="1:8" ht="21" customHeight="1" x14ac:dyDescent="0.25">
      <c r="A71" s="25"/>
      <c r="B71" s="26"/>
      <c r="C71" s="26"/>
      <c r="D71" s="26"/>
      <c r="E71" s="26"/>
      <c r="F71" s="26"/>
    </row>
    <row r="72" spans="1:8" x14ac:dyDescent="0.25">
      <c r="A72" s="34" t="s">
        <v>49</v>
      </c>
      <c r="B72" s="34"/>
      <c r="C72" s="34"/>
      <c r="D72" s="34"/>
      <c r="E72" s="34"/>
      <c r="F72" s="40"/>
    </row>
    <row r="73" spans="1:8" x14ac:dyDescent="0.25">
      <c r="A73" s="34" t="s">
        <v>50</v>
      </c>
      <c r="B73" s="34"/>
      <c r="C73" s="34"/>
      <c r="D73" s="34"/>
      <c r="E73" s="35">
        <f>E35</f>
        <v>74998.33</v>
      </c>
      <c r="F73" s="36"/>
    </row>
    <row r="74" spans="1:8" x14ac:dyDescent="0.25">
      <c r="A74" s="34" t="s">
        <v>51</v>
      </c>
      <c r="B74" s="34"/>
      <c r="C74" s="34"/>
      <c r="D74" s="34"/>
      <c r="E74" s="35">
        <f>C68+D68</f>
        <v>22286.470000000005</v>
      </c>
      <c r="F74" s="36"/>
    </row>
    <row r="75" spans="1:8" x14ac:dyDescent="0.25">
      <c r="A75" s="34" t="s">
        <v>52</v>
      </c>
      <c r="B75" s="34"/>
      <c r="C75" s="34"/>
      <c r="D75" s="34"/>
      <c r="E75" s="35">
        <f>E32-(E74-E34)</f>
        <v>52711.859999999993</v>
      </c>
      <c r="F75" s="36"/>
    </row>
    <row r="76" spans="1:8" x14ac:dyDescent="0.25">
      <c r="A76" s="34" t="s">
        <v>53</v>
      </c>
      <c r="B76" s="34"/>
      <c r="C76" s="34"/>
      <c r="D76" s="34"/>
      <c r="E76" s="35">
        <v>0</v>
      </c>
      <c r="F76" s="36"/>
    </row>
    <row r="77" spans="1:8" x14ac:dyDescent="0.25">
      <c r="A77" s="34" t="s">
        <v>54</v>
      </c>
      <c r="B77" s="34"/>
      <c r="C77" s="34"/>
      <c r="D77" s="34"/>
      <c r="E77" s="35">
        <f>E75-E76</f>
        <v>52711.859999999993</v>
      </c>
      <c r="F77" s="36"/>
    </row>
    <row r="78" spans="1:8" ht="15" customHeight="1" x14ac:dyDescent="0.25">
      <c r="H78" s="12"/>
    </row>
    <row r="79" spans="1:8" ht="22.5" customHeight="1" x14ac:dyDescent="0.25"/>
    <row r="84" spans="1:6" x14ac:dyDescent="0.25">
      <c r="A84" s="8"/>
      <c r="B84" s="8"/>
      <c r="C84" s="8"/>
      <c r="D84" s="8"/>
      <c r="E84" s="8"/>
      <c r="F84" s="8"/>
    </row>
    <row r="85" spans="1:6" x14ac:dyDescent="0.25">
      <c r="A85" s="8"/>
      <c r="B85" s="8"/>
      <c r="C85" s="8"/>
      <c r="D85" s="8"/>
      <c r="E85" s="8"/>
      <c r="F85" s="8"/>
    </row>
    <row r="91" spans="1:6" ht="28.5" customHeight="1" x14ac:dyDescent="0.25"/>
    <row r="96" spans="1:6" ht="33.75" customHeight="1" x14ac:dyDescent="0.25">
      <c r="A96" s="31" t="s">
        <v>55</v>
      </c>
      <c r="B96" s="31"/>
      <c r="C96" s="31"/>
      <c r="D96" s="31"/>
      <c r="E96" s="31"/>
      <c r="F96" s="31"/>
    </row>
    <row r="97" spans="1:6" ht="30.75" customHeight="1" x14ac:dyDescent="0.25">
      <c r="A97" s="31"/>
      <c r="B97" s="31"/>
      <c r="C97" s="31"/>
      <c r="D97" s="31"/>
      <c r="E97" s="31"/>
      <c r="F97" s="31"/>
    </row>
    <row r="98" spans="1:6" ht="15.75" x14ac:dyDescent="0.25">
      <c r="A98" s="29"/>
      <c r="B98" s="29"/>
      <c r="C98" s="29"/>
      <c r="D98" s="29"/>
      <c r="E98" s="29"/>
      <c r="F98" s="29"/>
    </row>
    <row r="99" spans="1:6" ht="15.75" x14ac:dyDescent="0.25">
      <c r="A99" s="29"/>
      <c r="B99" s="29"/>
      <c r="C99" s="29"/>
      <c r="D99" s="29"/>
      <c r="E99" s="29"/>
      <c r="F99" s="29"/>
    </row>
    <row r="100" spans="1:6" ht="15.75" x14ac:dyDescent="0.25">
      <c r="A100" s="29"/>
      <c r="B100" s="29"/>
      <c r="C100" s="29"/>
      <c r="D100" s="29"/>
      <c r="E100" s="29"/>
      <c r="F100" s="29"/>
    </row>
    <row r="101" spans="1:6" ht="15.75" x14ac:dyDescent="0.25">
      <c r="A101" s="29"/>
      <c r="B101" s="29"/>
      <c r="C101" s="29"/>
      <c r="D101" s="29"/>
      <c r="E101" s="29"/>
      <c r="F101" s="29"/>
    </row>
    <row r="102" spans="1:6" ht="15.75" x14ac:dyDescent="0.25">
      <c r="A102" s="29"/>
      <c r="B102" s="29"/>
      <c r="C102" s="29"/>
      <c r="D102" s="29"/>
      <c r="E102" s="29"/>
      <c r="F102" s="29"/>
    </row>
    <row r="103" spans="1:6" ht="15.75" x14ac:dyDescent="0.25">
      <c r="A103" s="29"/>
      <c r="B103" s="29"/>
      <c r="C103" s="29"/>
      <c r="D103" s="29"/>
      <c r="E103" s="29"/>
      <c r="F103" s="29"/>
    </row>
    <row r="104" spans="1:6" ht="15.75" x14ac:dyDescent="0.25">
      <c r="A104" s="29"/>
      <c r="B104" s="29"/>
      <c r="C104" s="29"/>
      <c r="D104" s="29"/>
      <c r="E104" s="29"/>
      <c r="F104" s="29"/>
    </row>
    <row r="105" spans="1:6" x14ac:dyDescent="0.25">
      <c r="A105" s="32" t="s">
        <v>61</v>
      </c>
      <c r="B105" s="32"/>
      <c r="C105" s="32"/>
      <c r="D105" s="32"/>
      <c r="E105" s="32"/>
      <c r="F105" s="32"/>
    </row>
    <row r="106" spans="1:6" x14ac:dyDescent="0.25">
      <c r="A106" s="30"/>
      <c r="B106" s="30"/>
      <c r="C106" s="30"/>
      <c r="D106" s="30"/>
      <c r="E106" s="30"/>
      <c r="F106" s="30"/>
    </row>
    <row r="107" spans="1:6" x14ac:dyDescent="0.25">
      <c r="A107" s="30"/>
      <c r="B107" s="30"/>
      <c r="C107" s="30"/>
      <c r="D107" s="30"/>
      <c r="E107" s="30"/>
      <c r="F107" s="30"/>
    </row>
    <row r="108" spans="1:6" x14ac:dyDescent="0.25">
      <c r="A108" s="30"/>
      <c r="B108" s="30"/>
      <c r="C108" s="30"/>
      <c r="D108" s="30"/>
      <c r="E108" s="30"/>
      <c r="F108" s="30"/>
    </row>
    <row r="109" spans="1:6" x14ac:dyDescent="0.25">
      <c r="A109" s="30"/>
      <c r="B109" s="30"/>
      <c r="C109" s="30"/>
      <c r="D109" s="30"/>
      <c r="E109" s="30"/>
      <c r="F109" s="30"/>
    </row>
    <row r="110" spans="1:6" x14ac:dyDescent="0.25">
      <c r="A110" s="30"/>
      <c r="B110" s="30"/>
      <c r="C110" s="30"/>
      <c r="D110" s="30"/>
      <c r="E110" s="30"/>
      <c r="F110" s="30"/>
    </row>
    <row r="111" spans="1:6" x14ac:dyDescent="0.25">
      <c r="A111" s="30"/>
      <c r="B111" s="30"/>
      <c r="C111" s="30"/>
      <c r="D111" s="30"/>
      <c r="E111" s="30"/>
      <c r="F111" s="30"/>
    </row>
    <row r="112" spans="1:6" x14ac:dyDescent="0.25">
      <c r="A112" s="30"/>
      <c r="B112" s="30"/>
      <c r="C112" s="30"/>
      <c r="D112" s="30"/>
      <c r="E112" s="30"/>
      <c r="F112" s="30"/>
    </row>
    <row r="113" spans="1:6" x14ac:dyDescent="0.25">
      <c r="A113" s="30"/>
      <c r="B113" s="30"/>
      <c r="C113" s="30"/>
      <c r="D113" s="30"/>
      <c r="E113" s="30"/>
      <c r="F113" s="30"/>
    </row>
    <row r="114" spans="1:6" x14ac:dyDescent="0.25">
      <c r="A114" s="30"/>
      <c r="B114" s="30"/>
      <c r="C114" s="30"/>
      <c r="D114" s="30"/>
      <c r="E114" s="30"/>
      <c r="F114" s="30"/>
    </row>
    <row r="115" spans="1:6" x14ac:dyDescent="0.25">
      <c r="A115" s="30"/>
      <c r="B115" s="30"/>
      <c r="C115" s="30"/>
      <c r="D115" s="30"/>
      <c r="E115" s="30"/>
      <c r="F115" s="30"/>
    </row>
    <row r="116" spans="1:6" x14ac:dyDescent="0.25">
      <c r="A116" s="30"/>
      <c r="B116" s="30"/>
      <c r="C116" s="30"/>
      <c r="D116" s="30"/>
      <c r="E116" s="30"/>
      <c r="F116" s="30"/>
    </row>
    <row r="117" spans="1:6" x14ac:dyDescent="0.25">
      <c r="A117" s="30"/>
      <c r="B117" s="30"/>
      <c r="C117" s="30"/>
      <c r="D117" s="30"/>
      <c r="E117" s="30"/>
      <c r="F117" s="30"/>
    </row>
    <row r="118" spans="1:6" x14ac:dyDescent="0.25">
      <c r="A118" s="33" t="s">
        <v>56</v>
      </c>
      <c r="B118" s="33"/>
      <c r="C118" s="33"/>
      <c r="D118" s="33"/>
      <c r="E118" s="33"/>
      <c r="F118" s="33"/>
    </row>
  </sheetData>
  <mergeCells count="59">
    <mergeCell ref="E18:F18"/>
    <mergeCell ref="A7:F7"/>
    <mergeCell ref="A8:F8"/>
    <mergeCell ref="A9:F9"/>
    <mergeCell ref="A10:F10"/>
    <mergeCell ref="A11:C11"/>
    <mergeCell ref="A12:C12"/>
    <mergeCell ref="A13:C13"/>
    <mergeCell ref="A14:C14"/>
    <mergeCell ref="A15:F15"/>
    <mergeCell ref="A16:F16"/>
    <mergeCell ref="E17:F17"/>
    <mergeCell ref="A29:C29"/>
    <mergeCell ref="E29:F29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A28:C28"/>
    <mergeCell ref="E28:F28"/>
    <mergeCell ref="A30:C30"/>
    <mergeCell ref="E30:F30"/>
    <mergeCell ref="A31:C31"/>
    <mergeCell ref="E31:F31"/>
    <mergeCell ref="A32:C32"/>
    <mergeCell ref="E32:F32"/>
    <mergeCell ref="A33:C33"/>
    <mergeCell ref="E33:F33"/>
    <mergeCell ref="A34:C34"/>
    <mergeCell ref="E34:F34"/>
    <mergeCell ref="A35:C35"/>
    <mergeCell ref="E35:F35"/>
    <mergeCell ref="A74:D74"/>
    <mergeCell ref="E74:F74"/>
    <mergeCell ref="A37:F37"/>
    <mergeCell ref="A38:F38"/>
    <mergeCell ref="A40:F40"/>
    <mergeCell ref="A49:A50"/>
    <mergeCell ref="B49:B50"/>
    <mergeCell ref="F49:F50"/>
    <mergeCell ref="B51:F51"/>
    <mergeCell ref="A70:F70"/>
    <mergeCell ref="A72:F72"/>
    <mergeCell ref="A73:D73"/>
    <mergeCell ref="E73:F73"/>
    <mergeCell ref="A96:F97"/>
    <mergeCell ref="A105:F105"/>
    <mergeCell ref="A118:F118"/>
    <mergeCell ref="A75:D75"/>
    <mergeCell ref="E75:F75"/>
    <mergeCell ref="A76:D76"/>
    <mergeCell ref="E76:F76"/>
    <mergeCell ref="A77:D77"/>
    <mergeCell ref="E77:F7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Idalice Porto Ribeiro</dc:creator>
  <cp:lastModifiedBy>Sala 16.3</cp:lastModifiedBy>
  <dcterms:created xsi:type="dcterms:W3CDTF">2021-04-08T09:44:47Z</dcterms:created>
  <dcterms:modified xsi:type="dcterms:W3CDTF">2021-08-03T19:15:24Z</dcterms:modified>
</cp:coreProperties>
</file>