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20C0A73A-AABE-461A-8334-73F7C3EA925D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3" l="1"/>
  <c r="D80" i="13"/>
  <c r="C80" i="13"/>
  <c r="E80" i="13" s="1"/>
  <c r="B80" i="13"/>
  <c r="E79" i="13"/>
  <c r="E78" i="13"/>
  <c r="E77" i="13"/>
  <c r="E76" i="13"/>
  <c r="E75" i="13"/>
  <c r="E74" i="13"/>
  <c r="E73" i="13"/>
  <c r="E72" i="13"/>
  <c r="E71" i="13"/>
  <c r="E70" i="13"/>
  <c r="F69" i="13"/>
  <c r="E69" i="13"/>
  <c r="D69" i="13"/>
  <c r="C69" i="13"/>
  <c r="C82" i="13" s="1"/>
  <c r="B69" i="13"/>
  <c r="E68" i="13"/>
  <c r="E67" i="13"/>
  <c r="F66" i="13"/>
  <c r="F82" i="13" s="1"/>
  <c r="E66" i="13"/>
  <c r="D66" i="13"/>
  <c r="D82" i="13" s="1"/>
  <c r="C66" i="13"/>
  <c r="B66" i="13"/>
  <c r="B82" i="13" s="1"/>
  <c r="E40" i="13"/>
  <c r="E37" i="13"/>
  <c r="E36" i="13"/>
  <c r="E34" i="13"/>
  <c r="E33" i="13"/>
  <c r="E38" i="13" s="1"/>
  <c r="E41" i="13" s="1"/>
  <c r="E86" i="13" s="1"/>
  <c r="E82" i="13" l="1"/>
  <c r="E87" i="13"/>
  <c r="E88" i="13" s="1"/>
  <c r="E90" i="13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<sst xmlns="http://schemas.openxmlformats.org/spreadsheetml/2006/main" count="63" uniqueCount="62">
  <si>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</si>
  <si>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</si>
  <si>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</si>
  <si>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</si>
  <si>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</si>
  <si>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</si>
  <si>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</si>
  <si>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</si>
  <si>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</si>
  <si>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</si>
  <si>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</si>
  <si>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</si>
  <si>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</si>
  <si>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</si>
  <si>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</si>
  <si>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</si>
  <si>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</si>
  <si>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</si>
  <si>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</si>
  <si>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</si>
  <si>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</si>
  <si>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</si>
  <si>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</si>
  <si>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</si>
  <si>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</si>
  <si>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</si>
  <si>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</si>
  <si>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</si>
  <si>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</si>
  <si>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</si>
  <si>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</si>
  <si>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</si>
  <si>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</si>
  <si>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</si>
  <si>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</si>
  <si>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</si>
  <si>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</si>
  <si>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</si>
  <si>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</si>
  <si>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</si>
  <si>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</si>
  <si>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</si>
  <si>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</si>
  <si>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</si>
  <si>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</si>
  <si>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</si>
  <si>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</si>
  <si>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</si>
  <si>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</si>
  <si>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</si>
  <si>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</si>
  <si>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</si>
  <si>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</si>
  <si>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</si>
  <si>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</si>
  <si>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</si>
  <si>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</si>
  <si>
    <t>Responsáveis pela Organização da Sociedade Civil:       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</si>
  <si>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</si>
  <si>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MENSAL: DEZEMBRO</t>
  </si>
  <si>
    <t>12/2021*</t>
  </si>
  <si>
    <t>Vinhedo-SP 10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</si>
</sst>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right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413FAE-E45C-43E5-9164-5F7E08B7D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54</xdr:row>
      <xdr:rowOff>133350</xdr:rowOff>
    </xdr:from>
    <xdr:to>
      <xdr:col>5</xdr:col>
      <xdr:colOff>1000126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F75A98-262B-4A21-9E60-24960CCAB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3AD646C8-1EFB-47C9-9178-81400C541885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971550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2450EB6-3E25-4BC9-9239-86FE7B74A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V-Sa&#250;de_42_2020/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57146.67</v>
          </cell>
        </row>
        <row r="42">
          <cell r="B42">
            <v>178.62</v>
          </cell>
        </row>
        <row r="62">
          <cell r="B62">
            <v>713.88</v>
          </cell>
        </row>
        <row r="83">
          <cell r="F83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623447-2DE0-47FA-9154-A99D5760C983}" name="Tabela93" displayName="Tabela93" ref="A19:E33" totalsRowShown="0" headerRowDxfId="8" dataDxfId="7" headerRowBorderDxfId="5" tableBorderDxfId="6">
  <autoFilter ref="A19:E33" xr:uid="{FA623447-2DE0-47FA-9154-A99D5760C983}"/>
  <tableColumns count="5">
    <tableColumn id="1" xr3:uid="{8A39A23E-4FF6-42CD-852C-3DC0DFC6A08D}" name="DATA PREVISTA PARA O REPASSE (2)" dataDxfId="4"/>
    <tableColumn id="2" xr3:uid="{ABA5DAF8-4104-4183-A08E-A8982E323562}" name="VALORES PREVISTOS (R$)" dataDxfId="3"/>
    <tableColumn id="3" xr3:uid="{A9674D67-1A78-4604-A71E-439B67214217}" name="DATA DO REPASSE" dataDxfId="2"/>
    <tableColumn id="4" xr3:uid="{4F44E1FD-8EE6-4DF3-A5D7-270A01C84BC3}" name="NÚMERO DO DOCUMENTO DE CRÉDITO" dataDxfId="1"/>
    <tableColumn id="5" xr3:uid="{7DF1827E-FB90-495E-A937-27C3980FD6CD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45FE-CEE5-4F4D-A366-3AB3E16D3F1B}">
  <dimension ref="A7:F143"/>
  <sheetViews>
    <sheetView tabSelected="1" topLeftCell="A92" workbookViewId="0">
      <selection activeCell="G10" sqref="G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1" t="s">
        <v>59</v>
      </c>
      <c r="B7" s="52"/>
      <c r="C7" s="52"/>
      <c r="D7" s="52"/>
      <c r="E7" s="52"/>
      <c r="F7" s="53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54" t="s">
        <v>0</v>
      </c>
      <c r="B9" s="54"/>
      <c r="C9" s="54"/>
      <c r="D9" s="54"/>
      <c r="E9" s="54"/>
      <c r="F9" s="54"/>
    </row>
    <row r="10" spans="1:6" ht="147.6" customHeight="1" x14ac:dyDescent="0.25">
      <c r="A10" s="55" t="s">
        <v>55</v>
      </c>
      <c r="B10" s="56"/>
      <c r="C10" s="56"/>
      <c r="D10" s="56"/>
      <c r="E10" s="56"/>
      <c r="F10" s="56"/>
    </row>
    <row r="11" spans="1:6" x14ac:dyDescent="0.25">
      <c r="A11" s="57"/>
      <c r="B11" s="57"/>
      <c r="C11" s="57"/>
      <c r="D11" s="57"/>
      <c r="E11" s="57"/>
      <c r="F11" s="57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8" t="s">
        <v>1</v>
      </c>
      <c r="B13" s="58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59" t="s">
        <v>56</v>
      </c>
      <c r="B14" s="60"/>
      <c r="C14" s="1" t="s">
        <v>60</v>
      </c>
      <c r="D14" s="6" t="s">
        <v>5</v>
      </c>
      <c r="E14" s="2">
        <v>306667.44</v>
      </c>
    </row>
    <row r="15" spans="1:6" x14ac:dyDescent="0.25">
      <c r="A15" s="42" t="s">
        <v>6</v>
      </c>
      <c r="B15" s="42"/>
      <c r="C15" s="6"/>
      <c r="D15" s="6"/>
      <c r="E15" s="2"/>
    </row>
    <row r="16" spans="1:6" x14ac:dyDescent="0.25">
      <c r="A16" s="42" t="s">
        <v>6</v>
      </c>
      <c r="B16" s="42"/>
      <c r="C16" s="6"/>
      <c r="D16" s="6"/>
      <c r="E16" s="2"/>
    </row>
    <row r="18" spans="1:5" ht="19.149999999999999" customHeight="1" x14ac:dyDescent="0.25">
      <c r="A18" s="45" t="s">
        <v>7</v>
      </c>
      <c r="B18" s="46"/>
      <c r="C18" s="46"/>
      <c r="D18" s="46"/>
      <c r="E18" s="47"/>
    </row>
    <row r="19" spans="1:5" ht="28.15" customHeight="1" x14ac:dyDescent="0.25">
      <c r="A19" s="9" t="s">
        <v>8</v>
      </c>
      <c r="B19" s="9" t="s">
        <v>9</v>
      </c>
      <c r="C19" s="9" t="s">
        <v>10</v>
      </c>
      <c r="D19" s="9" t="s">
        <v>11</v>
      </c>
      <c r="E19" s="10" t="s">
        <v>12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x14ac:dyDescent="0.25">
      <c r="A32" s="11">
        <v>44550</v>
      </c>
      <c r="B32" s="15">
        <v>25555.62</v>
      </c>
      <c r="C32" s="11">
        <v>44547</v>
      </c>
      <c r="D32" s="61">
        <v>171132</v>
      </c>
      <c r="E32" s="16">
        <v>25555.62</v>
      </c>
    </row>
    <row r="33" spans="1:6" x14ac:dyDescent="0.25">
      <c r="A33" s="18"/>
      <c r="B33" s="19"/>
      <c r="C33" s="19"/>
      <c r="D33" s="19"/>
      <c r="E33" s="17">
        <f>SUBTOTAL(109,E20:E32)</f>
        <v>25555.62</v>
      </c>
    </row>
    <row r="34" spans="1:6" ht="19.149999999999999" customHeight="1" x14ac:dyDescent="0.25">
      <c r="A34" s="48" t="s">
        <v>13</v>
      </c>
      <c r="B34" s="49"/>
      <c r="C34" s="49"/>
      <c r="D34" s="50"/>
      <c r="E34" s="17">
        <f>[1]OUT!B22</f>
        <v>57146.67</v>
      </c>
    </row>
    <row r="35" spans="1:6" x14ac:dyDescent="0.25">
      <c r="A35" s="42" t="s">
        <v>14</v>
      </c>
      <c r="B35" s="42"/>
      <c r="C35" s="42"/>
      <c r="D35" s="42"/>
      <c r="E35" s="17">
        <v>0</v>
      </c>
    </row>
    <row r="36" spans="1:6" ht="14.45" customHeight="1" x14ac:dyDescent="0.25">
      <c r="A36" s="42" t="s">
        <v>15</v>
      </c>
      <c r="B36" s="42"/>
      <c r="C36" s="42"/>
      <c r="D36" s="42"/>
      <c r="E36" s="17">
        <f>[1]OUT!B42</f>
        <v>178.62</v>
      </c>
    </row>
    <row r="37" spans="1:6" ht="14.45" customHeight="1" x14ac:dyDescent="0.25">
      <c r="A37" s="42" t="s">
        <v>16</v>
      </c>
      <c r="B37" s="42"/>
      <c r="C37" s="42"/>
      <c r="D37" s="42"/>
      <c r="E37" s="17">
        <f t="shared" ref="E37" si="0">B64</f>
        <v>0</v>
      </c>
    </row>
    <row r="38" spans="1:6" ht="14.45" customHeight="1" x14ac:dyDescent="0.25">
      <c r="A38" s="42" t="s">
        <v>17</v>
      </c>
      <c r="B38" s="42"/>
      <c r="C38" s="42"/>
      <c r="D38" s="42"/>
      <c r="E38" s="17">
        <f>SUM(E33:E37)</f>
        <v>82880.909999999989</v>
      </c>
    </row>
    <row r="39" spans="1:6" x14ac:dyDescent="0.25">
      <c r="A39" s="43"/>
      <c r="B39" s="43"/>
      <c r="C39" s="43"/>
      <c r="D39" s="43"/>
      <c r="E39" s="43"/>
    </row>
    <row r="40" spans="1:6" ht="14.45" customHeight="1" x14ac:dyDescent="0.25">
      <c r="A40" s="42" t="s">
        <v>18</v>
      </c>
      <c r="B40" s="42"/>
      <c r="C40" s="42"/>
      <c r="D40" s="42"/>
      <c r="E40" s="17">
        <f>[1]OUT!B62</f>
        <v>713.88</v>
      </c>
    </row>
    <row r="41" spans="1:6" ht="14.45" customHeight="1" x14ac:dyDescent="0.25">
      <c r="A41" s="42" t="s">
        <v>19</v>
      </c>
      <c r="B41" s="42"/>
      <c r="C41" s="42"/>
      <c r="D41" s="42"/>
      <c r="E41" s="17">
        <f>E40+E38</f>
        <v>83594.789999999994</v>
      </c>
    </row>
    <row r="42" spans="1:6" ht="14.45" customHeight="1" x14ac:dyDescent="0.25">
      <c r="A42" s="20"/>
      <c r="B42" s="20"/>
      <c r="C42" s="20"/>
      <c r="D42" s="20"/>
      <c r="E42" s="21"/>
    </row>
    <row r="43" spans="1:6" ht="55.9" customHeight="1" x14ac:dyDescent="0.25">
      <c r="A43" s="44" t="s">
        <v>58</v>
      </c>
      <c r="B43" s="44"/>
      <c r="C43" s="44"/>
      <c r="D43" s="44"/>
      <c r="E43" s="44"/>
      <c r="F43" s="44"/>
    </row>
    <row r="44" spans="1:6" x14ac:dyDescent="0.25">
      <c r="A44" s="31"/>
      <c r="B44" s="31"/>
      <c r="C44" s="31"/>
      <c r="D44" s="31"/>
      <c r="E44" s="31"/>
      <c r="F44" s="31"/>
    </row>
    <row r="45" spans="1:6" x14ac:dyDescent="0.25">
      <c r="A45" s="31"/>
      <c r="B45" s="31"/>
      <c r="C45" s="31"/>
      <c r="D45" s="31"/>
      <c r="E45" s="31"/>
      <c r="F45" s="31"/>
    </row>
    <row r="46" spans="1:6" x14ac:dyDescent="0.25">
      <c r="A46" s="31"/>
      <c r="B46" s="31"/>
      <c r="C46" s="31"/>
      <c r="D46" s="31"/>
      <c r="E46" s="31"/>
      <c r="F46" s="31"/>
    </row>
    <row r="47" spans="1:6" x14ac:dyDescent="0.25">
      <c r="A47" s="31"/>
      <c r="B47" s="31"/>
      <c r="C47" s="31"/>
      <c r="D47" s="31"/>
      <c r="E47" s="31"/>
      <c r="F47" s="31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63" spans="1:6" ht="67.5" x14ac:dyDescent="0.25">
      <c r="A63" s="39" t="s">
        <v>20</v>
      </c>
      <c r="B63" s="39" t="s">
        <v>21</v>
      </c>
      <c r="C63" s="22" t="s">
        <v>22</v>
      </c>
      <c r="D63" s="22" t="s">
        <v>23</v>
      </c>
      <c r="E63" s="22" t="s">
        <v>24</v>
      </c>
      <c r="F63" s="39" t="s">
        <v>25</v>
      </c>
    </row>
    <row r="64" spans="1:6" x14ac:dyDescent="0.25">
      <c r="A64" s="39"/>
      <c r="B64" s="39"/>
      <c r="C64" s="23" t="s">
        <v>26</v>
      </c>
      <c r="D64" s="23" t="s">
        <v>27</v>
      </c>
      <c r="E64" s="23" t="s">
        <v>28</v>
      </c>
      <c r="F64" s="39"/>
    </row>
    <row r="65" spans="1:6" x14ac:dyDescent="0.25">
      <c r="A65" s="30"/>
      <c r="B65" s="39" t="s">
        <v>29</v>
      </c>
      <c r="C65" s="39"/>
      <c r="D65" s="39"/>
      <c r="E65" s="39"/>
      <c r="F65" s="39"/>
    </row>
    <row r="66" spans="1:6" ht="22.5" x14ac:dyDescent="0.25">
      <c r="A66" s="3" t="s">
        <v>30</v>
      </c>
      <c r="B66" s="24">
        <f>[1]!Tabela12[[#Totals],[Valores]]</f>
        <v>39167.4</v>
      </c>
      <c r="C66" s="25">
        <f>[1]!Tabela12[[#Totals],[Valores2]]</f>
        <v>5049.6099999999997</v>
      </c>
      <c r="D66" s="25">
        <f>[1]!Tabela12[[#Totals],[Valores3]]</f>
        <v>31563.63</v>
      </c>
      <c r="E66" s="25">
        <f t="shared" ref="E66:E82" si="1">C66+D66</f>
        <v>36613.24</v>
      </c>
      <c r="F66" s="24">
        <f>[1]OUT!F83</f>
        <v>0</v>
      </c>
    </row>
    <row r="67" spans="1:6" ht="22.5" x14ac:dyDescent="0.25">
      <c r="A67" s="3" t="s">
        <v>31</v>
      </c>
      <c r="B67" s="26">
        <v>0</v>
      </c>
      <c r="C67" s="25">
        <v>0</v>
      </c>
      <c r="D67" s="25">
        <v>0</v>
      </c>
      <c r="E67" s="25">
        <f t="shared" si="1"/>
        <v>0</v>
      </c>
      <c r="F67" s="25">
        <v>0</v>
      </c>
    </row>
    <row r="68" spans="1:6" x14ac:dyDescent="0.25">
      <c r="A68" s="3" t="s">
        <v>32</v>
      </c>
      <c r="B68" s="25">
        <v>0</v>
      </c>
      <c r="C68" s="25">
        <v>0</v>
      </c>
      <c r="D68" s="25">
        <v>0</v>
      </c>
      <c r="E68" s="25">
        <f t="shared" si="1"/>
        <v>0</v>
      </c>
      <c r="F68" s="25">
        <v>0</v>
      </c>
    </row>
    <row r="69" spans="1:6" ht="22.5" x14ac:dyDescent="0.25">
      <c r="A69" s="3" t="s">
        <v>33</v>
      </c>
      <c r="B69" s="25">
        <f>[1]!Tabela121416[[#Totals],[Valores]]</f>
        <v>46930.74</v>
      </c>
      <c r="C69" s="25">
        <f>[1]!Tabela121416[[#Totals],[Valores2]]</f>
        <v>0</v>
      </c>
      <c r="D69" s="25">
        <f>[1]!Tabela121416[[#Totals],[Valores3]]</f>
        <v>46930.74</v>
      </c>
      <c r="E69" s="25">
        <f>[1]!Tabela121416[[#Totals],[Valores4]]</f>
        <v>0</v>
      </c>
      <c r="F69" s="25">
        <f>[1]!Tabela121416[[#Totals],[Valores5]]</f>
        <v>0</v>
      </c>
    </row>
    <row r="70" spans="1:6" ht="22.5" x14ac:dyDescent="0.25">
      <c r="A70" s="3" t="s">
        <v>34</v>
      </c>
      <c r="B70" s="25">
        <v>0</v>
      </c>
      <c r="C70" s="25">
        <v>0</v>
      </c>
      <c r="D70" s="25">
        <v>0</v>
      </c>
      <c r="E70" s="25">
        <f t="shared" si="1"/>
        <v>0</v>
      </c>
      <c r="F70" s="25">
        <v>0</v>
      </c>
    </row>
    <row r="71" spans="1:6" ht="22.5" x14ac:dyDescent="0.25">
      <c r="A71" s="3" t="s">
        <v>35</v>
      </c>
      <c r="B71" s="25">
        <v>0</v>
      </c>
      <c r="C71" s="25">
        <v>0</v>
      </c>
      <c r="D71" s="25">
        <v>0</v>
      </c>
      <c r="E71" s="25">
        <f t="shared" si="1"/>
        <v>0</v>
      </c>
      <c r="F71" s="25">
        <v>0</v>
      </c>
    </row>
    <row r="72" spans="1:6" ht="22.5" x14ac:dyDescent="0.25">
      <c r="A72" s="3" t="s">
        <v>36</v>
      </c>
      <c r="B72" s="25">
        <v>0</v>
      </c>
      <c r="C72" s="25">
        <v>0</v>
      </c>
      <c r="D72" s="25">
        <v>0</v>
      </c>
      <c r="E72" s="25">
        <f t="shared" si="1"/>
        <v>0</v>
      </c>
      <c r="F72" s="25">
        <v>0</v>
      </c>
    </row>
    <row r="73" spans="1:6" ht="22.5" x14ac:dyDescent="0.25">
      <c r="A73" s="3" t="s">
        <v>37</v>
      </c>
      <c r="B73" s="25">
        <v>0</v>
      </c>
      <c r="C73" s="25">
        <v>0</v>
      </c>
      <c r="D73" s="25">
        <v>0</v>
      </c>
      <c r="E73" s="25">
        <f t="shared" si="1"/>
        <v>0</v>
      </c>
      <c r="F73" s="25">
        <v>0</v>
      </c>
    </row>
    <row r="74" spans="1:6" x14ac:dyDescent="0.25">
      <c r="A74" s="3" t="s">
        <v>38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x14ac:dyDescent="0.25">
      <c r="A75" s="3" t="s">
        <v>39</v>
      </c>
      <c r="B75" s="25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ht="22.5" x14ac:dyDescent="0.25">
      <c r="A76" s="3" t="s">
        <v>40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x14ac:dyDescent="0.25">
      <c r="A77" s="3" t="s">
        <v>41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ht="22.5" x14ac:dyDescent="0.25">
      <c r="A78" s="3" t="s">
        <v>42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x14ac:dyDescent="0.25">
      <c r="A79" s="3" t="s">
        <v>43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ht="33.75" x14ac:dyDescent="0.25">
      <c r="A80" s="3" t="s">
        <v>44</v>
      </c>
      <c r="B80" s="27">
        <f>[1]!Tabela1214[[#Totals],[Valores]]</f>
        <v>50.81</v>
      </c>
      <c r="C80" s="25">
        <f>[1]!Tabela1214[[#Totals],[Valores2]]</f>
        <v>0</v>
      </c>
      <c r="D80" s="27">
        <f>[1]!Tabela1214[[#Totals],[Valores3]]</f>
        <v>50.81</v>
      </c>
      <c r="E80" s="27">
        <f t="shared" si="1"/>
        <v>50.81</v>
      </c>
      <c r="F80" s="27">
        <v>0</v>
      </c>
    </row>
    <row r="81" spans="1:6" x14ac:dyDescent="0.25">
      <c r="A81" s="3" t="s">
        <v>45</v>
      </c>
      <c r="B81" s="25">
        <v>0</v>
      </c>
      <c r="C81" s="25">
        <v>0</v>
      </c>
      <c r="D81" s="25">
        <v>0</v>
      </c>
      <c r="E81" s="25">
        <f t="shared" si="1"/>
        <v>0</v>
      </c>
      <c r="F81" s="25">
        <v>0</v>
      </c>
    </row>
    <row r="82" spans="1:6" x14ac:dyDescent="0.25">
      <c r="A82" s="28" t="s">
        <v>46</v>
      </c>
      <c r="B82" s="27">
        <f>SUM(B66:B81)</f>
        <v>86148.95</v>
      </c>
      <c r="C82" s="25">
        <f>SUM(C66:C81)</f>
        <v>5049.6099999999997</v>
      </c>
      <c r="D82" s="27">
        <f>SUM(D66:D81)</f>
        <v>78545.179999999993</v>
      </c>
      <c r="E82" s="27">
        <f t="shared" si="1"/>
        <v>83594.789999999994</v>
      </c>
      <c r="F82" s="27">
        <f>SUM(F66:F81)</f>
        <v>0</v>
      </c>
    </row>
    <row r="83" spans="1:6" ht="124.15" customHeight="1" x14ac:dyDescent="0.25">
      <c r="A83" s="40" t="s">
        <v>47</v>
      </c>
      <c r="B83" s="41"/>
      <c r="C83" s="41"/>
      <c r="D83" s="41"/>
      <c r="E83" s="41"/>
      <c r="F83" s="41"/>
    </row>
    <row r="85" spans="1:6" x14ac:dyDescent="0.25">
      <c r="A85" s="39" t="s">
        <v>48</v>
      </c>
      <c r="B85" s="39"/>
      <c r="C85" s="39"/>
      <c r="D85" s="39"/>
      <c r="E85" s="39"/>
      <c r="F85" s="39"/>
    </row>
    <row r="86" spans="1:6" x14ac:dyDescent="0.25">
      <c r="A86" s="35" t="s">
        <v>49</v>
      </c>
      <c r="B86" s="35"/>
      <c r="C86" s="35"/>
      <c r="D86" s="35"/>
      <c r="E86" s="36">
        <f>E41</f>
        <v>83594.789999999994</v>
      </c>
      <c r="F86" s="36"/>
    </row>
    <row r="87" spans="1:6" x14ac:dyDescent="0.25">
      <c r="A87" s="35" t="s">
        <v>50</v>
      </c>
      <c r="B87" s="35"/>
      <c r="C87" s="35"/>
      <c r="D87" s="35"/>
      <c r="E87" s="36">
        <f>C82+D82</f>
        <v>83594.789999999994</v>
      </c>
      <c r="F87" s="36"/>
    </row>
    <row r="88" spans="1:6" x14ac:dyDescent="0.25">
      <c r="A88" s="35" t="s">
        <v>51</v>
      </c>
      <c r="B88" s="35"/>
      <c r="C88" s="35"/>
      <c r="D88" s="35"/>
      <c r="E88" s="62">
        <f>E86-E87</f>
        <v>0</v>
      </c>
      <c r="F88" s="62"/>
    </row>
    <row r="89" spans="1:6" x14ac:dyDescent="0.25">
      <c r="A89" s="35" t="s">
        <v>52</v>
      </c>
      <c r="B89" s="35"/>
      <c r="C89" s="35"/>
      <c r="D89" s="35"/>
      <c r="E89" s="62">
        <v>0</v>
      </c>
      <c r="F89" s="62"/>
    </row>
    <row r="90" spans="1:6" x14ac:dyDescent="0.25">
      <c r="A90" s="35" t="s">
        <v>53</v>
      </c>
      <c r="B90" s="35"/>
      <c r="C90" s="35"/>
      <c r="D90" s="35"/>
      <c r="E90" s="62">
        <f>E88-E89</f>
        <v>0</v>
      </c>
      <c r="F90" s="62"/>
    </row>
    <row r="113" spans="1:6" x14ac:dyDescent="0.25">
      <c r="A113" s="37" t="s">
        <v>54</v>
      </c>
      <c r="B113" s="37"/>
      <c r="C113" s="37"/>
      <c r="D113" s="37"/>
      <c r="E113" s="37"/>
      <c r="F113" s="37"/>
    </row>
    <row r="114" spans="1:6" x14ac:dyDescent="0.25">
      <c r="A114" s="37"/>
      <c r="B114" s="37"/>
      <c r="C114" s="37"/>
      <c r="D114" s="37"/>
      <c r="E114" s="37"/>
      <c r="F114" s="37"/>
    </row>
    <row r="115" spans="1:6" ht="14.45" customHeight="1" x14ac:dyDescent="0.25">
      <c r="A115" s="37"/>
      <c r="B115" s="37"/>
      <c r="C115" s="37"/>
      <c r="D115" s="37"/>
      <c r="E115" s="37"/>
      <c r="F115" s="37"/>
    </row>
    <row r="116" spans="1:6" x14ac:dyDescent="0.25">
      <c r="A116" s="37"/>
      <c r="B116" s="37"/>
      <c r="C116" s="37"/>
      <c r="D116" s="37"/>
      <c r="E116" s="37"/>
      <c r="F116" s="37"/>
    </row>
    <row r="117" spans="1:6" ht="14.45" customHeight="1" x14ac:dyDescent="0.25">
      <c r="A117" s="37"/>
      <c r="B117" s="37"/>
      <c r="C117" s="37"/>
      <c r="D117" s="37"/>
      <c r="E117" s="37"/>
      <c r="F117" s="37"/>
    </row>
    <row r="118" spans="1:6" x14ac:dyDescent="0.25">
      <c r="A118" s="37"/>
      <c r="B118" s="37"/>
      <c r="C118" s="37"/>
      <c r="D118" s="37"/>
      <c r="E118" s="37"/>
      <c r="F118" s="37"/>
    </row>
    <row r="119" spans="1:6" x14ac:dyDescent="0.25">
      <c r="A119" s="5"/>
      <c r="B119" s="5"/>
      <c r="C119" s="5"/>
      <c r="D119" s="5"/>
      <c r="E119" s="5"/>
      <c r="F119" s="5"/>
    </row>
    <row r="134" spans="1:6" x14ac:dyDescent="0.25">
      <c r="A134" s="38" t="s">
        <v>61</v>
      </c>
      <c r="B134" s="38"/>
      <c r="C134" s="38"/>
      <c r="D134" s="38"/>
      <c r="E134" s="38"/>
      <c r="F134" s="38"/>
    </row>
    <row r="135" spans="1:6" x14ac:dyDescent="0.25">
      <c r="A135" s="34"/>
      <c r="B135" s="34"/>
      <c r="C135" s="34"/>
      <c r="D135" s="34"/>
      <c r="E135" s="34"/>
      <c r="F135" s="34"/>
    </row>
    <row r="143" spans="1:6" x14ac:dyDescent="0.25">
      <c r="A143" s="29" t="s">
        <v>57</v>
      </c>
      <c r="B143" s="29"/>
      <c r="C143" s="29"/>
      <c r="D143" s="29"/>
      <c r="E143" s="29"/>
      <c r="F143" s="4"/>
    </row>
  </sheetData>
  <mergeCells count="37">
    <mergeCell ref="A135:F135"/>
    <mergeCell ref="A89:D89"/>
    <mergeCell ref="E89:F89"/>
    <mergeCell ref="A90:D90"/>
    <mergeCell ref="E90:F90"/>
    <mergeCell ref="A113:F118"/>
    <mergeCell ref="A134:F134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2022-01-06T15:33:35Z</dcterms:modified>
</cp:coreProperties>
</file>