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ção de Contas - Site\"/>
    </mc:Choice>
  </mc:AlternateContent>
  <xr:revisionPtr revIDLastSave="0" documentId="13_ncr:1_{C1DAB59C-09D7-4E73-BFDA-71F75811759C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1" sheetId="9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9" l="1"/>
  <c r="E81" i="9"/>
  <c r="D80" i="9"/>
  <c r="C80" i="9"/>
  <c r="E80" i="9" s="1"/>
  <c r="B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F66" i="9"/>
  <c r="F82" i="9" s="1"/>
  <c r="D66" i="9"/>
  <c r="E66" i="9" s="1"/>
  <c r="C66" i="9"/>
  <c r="B66" i="9"/>
  <c r="B82" i="9" s="1"/>
  <c r="E37" i="9"/>
  <c r="E36" i="9"/>
  <c r="E35" i="9"/>
  <c r="E34" i="9"/>
  <c r="E33" i="9"/>
  <c r="E38" i="9" s="1"/>
  <c r="E41" i="9" s="1"/>
  <c r="E86" i="9" s="1"/>
  <c r="D82" i="9" l="1"/>
  <c r="E82" i="9" s="1"/>
  <c r="E87" i="9"/>
  <c r="E88" i="9" s="1"/>
  <c r="E90" i="9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<sst xmlns="http://schemas.openxmlformats.org/spreadsheetml/2006/main" count="63" uniqueCount="62">
  <si>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</si>
  <si>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</si>
  <si>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</si>
  <si>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</si>
  <si>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</si>
  <si>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Termo de Colaboração/Fomento  nº 20/2018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</si>
  <si>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</si>
  <si>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</si>
  <si>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</si>
  <si>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</si>
  <si>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</si>
  <si>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</si>
  <si>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</si>
  <si>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</si>
  <si>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</si>
  <si>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</si>
  <si>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</si>
  <si>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</si>
  <si>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</si>
  <si>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</si>
  <si>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</si>
  <si>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</si>
  <si>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</si>
  <si>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</si>
  <si>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</si>
  <si>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</si>
  <si>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</si>
  <si>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</si>
  <si>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</si>
  <si>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</si>
  <si>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</si>
  <si>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</si>
  <si>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</si>
  <si>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</si>
  <si>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</si>
  <si>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</si>
  <si>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</si>
  <si>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</si>
  <si>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</si>
  <si>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</si>
  <si>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</si>
  <si>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</si>
  <si>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</si>
  <si>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</si>
  <si>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</si>
  <si>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</si>
  <si>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</si>
  <si>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</si>
  <si>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</si>
  <si>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</si>
  <si>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</si>
  <si>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</si>
  <si>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</si>
  <si>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</si>
  <si>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</si>
  <si>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</si>
  <si>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</si>
  <si>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</si>
  <si>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JANEIRO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</si>
  <si>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2022
ORIGEM DOS RECURSOS (1):  MUNICIPAL</t>
  </si>
  <si>
    <t>01/2022*</t>
  </si>
  <si>
    <t>Vinhedo-SP 10 de 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</si>
</sst>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6D4626-0019-49D3-BF3C-941DF6D15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5</xdr:col>
      <xdr:colOff>971550</xdr:colOff>
      <xdr:row>61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14DD0E2-7ADB-4A59-A6C5-502AF01EA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53725"/>
          <a:ext cx="656272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142</xdr:row>
      <xdr:rowOff>0</xdr:rowOff>
    </xdr:from>
    <xdr:to>
      <xdr:col>5</xdr:col>
      <xdr:colOff>828675</xdr:colOff>
      <xdr:row>142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36D4F84A-DEFF-498C-A166-784881E5BB22}"/>
            </a:ext>
          </a:extLst>
        </xdr:cNvPr>
        <xdr:cNvCxnSpPr/>
      </xdr:nvCxnSpPr>
      <xdr:spPr>
        <a:xfrm>
          <a:off x="2828925" y="302609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97</xdr:row>
      <xdr:rowOff>171450</xdr:rowOff>
    </xdr:from>
    <xdr:to>
      <xdr:col>5</xdr:col>
      <xdr:colOff>942975</xdr:colOff>
      <xdr:row>104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3B6B2F7-56E6-4775-9F95-2B17C6D13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878925"/>
          <a:ext cx="6524626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Financeiro%20Assist&#234;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3">
          <cell r="B23">
            <v>0</v>
          </cell>
        </row>
        <row r="44">
          <cell r="B44">
            <v>16.64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E98794-4C8D-4309-98B5-FFA4A161D1E0}" name="Tabela9" displayName="Tabela9" ref="A19:E33" totalsRowShown="0" headerRowDxfId="8" dataDxfId="7" headerRowBorderDxfId="5" tableBorderDxfId="6">
  <autoFilter ref="A19:E33" xr:uid="{A7E98794-4C8D-4309-98B5-FFA4A161D1E0}"/>
  <tableColumns count="5">
    <tableColumn id="1" xr3:uid="{580E93B2-C6D6-48B7-8089-B3C1A9FFD2D1}" name="DATA PREVISTA PARA O REPASSE (2)" dataDxfId="4"/>
    <tableColumn id="2" xr3:uid="{0A294F3B-6AFE-458D-8173-41E09CA6FFAB}" name="VALORES PREVISTOS (R$)" dataDxfId="3"/>
    <tableColumn id="3" xr3:uid="{2417173A-6036-4E2A-8A88-73BF23486270}" name="DATA DO REPASSE" dataDxfId="2"/>
    <tableColumn id="4" xr3:uid="{D6EDEDE0-668D-4693-9D3D-4C535BC38B9D}" name="NÚMERO DO DOCUMENTO DE CRÉDITO" dataDxfId="1"/>
    <tableColumn id="5" xr3:uid="{E34238B4-AF68-4E02-BFA8-48615FA93F76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76A69-21A0-45A5-99EA-30F1F397E951}">
  <dimension ref="A7:F143"/>
  <sheetViews>
    <sheetView tabSelected="1" workbookViewId="0">
      <selection activeCell="H10" sqref="H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49" t="s">
        <v>58</v>
      </c>
      <c r="B7" s="50"/>
      <c r="C7" s="50"/>
      <c r="D7" s="50"/>
      <c r="E7" s="50"/>
      <c r="F7" s="51"/>
    </row>
    <row r="8" spans="1:6" x14ac:dyDescent="0.25">
      <c r="A8" s="16"/>
      <c r="B8" s="16"/>
      <c r="C8" s="16"/>
      <c r="D8" s="16"/>
      <c r="E8" s="16"/>
      <c r="F8" s="17"/>
    </row>
    <row r="9" spans="1:6" ht="33" customHeight="1" x14ac:dyDescent="0.25">
      <c r="A9" s="52" t="s">
        <v>0</v>
      </c>
      <c r="B9" s="52"/>
      <c r="C9" s="52"/>
      <c r="D9" s="52"/>
      <c r="E9" s="52"/>
      <c r="F9" s="52"/>
    </row>
    <row r="10" spans="1:6" ht="132.6" customHeight="1" x14ac:dyDescent="0.25">
      <c r="A10" s="53" t="s">
        <v>59</v>
      </c>
      <c r="B10" s="53"/>
      <c r="C10" s="53"/>
      <c r="D10" s="53"/>
      <c r="E10" s="53"/>
      <c r="F10" s="53"/>
    </row>
    <row r="11" spans="1:6" x14ac:dyDescent="0.25">
      <c r="A11" s="54"/>
      <c r="B11" s="54"/>
      <c r="C11" s="54"/>
      <c r="D11" s="54"/>
      <c r="E11" s="54"/>
      <c r="F11" s="54"/>
    </row>
    <row r="12" spans="1:6" x14ac:dyDescent="0.25">
      <c r="A12" s="30"/>
      <c r="B12" s="30"/>
      <c r="C12" s="30"/>
      <c r="D12" s="30"/>
      <c r="E12" s="30"/>
      <c r="F12" s="30"/>
    </row>
    <row r="13" spans="1:6" x14ac:dyDescent="0.25">
      <c r="A13" s="55" t="s">
        <v>1</v>
      </c>
      <c r="B13" s="55"/>
      <c r="C13" s="31" t="s">
        <v>2</v>
      </c>
      <c r="D13" s="31" t="s">
        <v>3</v>
      </c>
      <c r="E13" s="31" t="s">
        <v>4</v>
      </c>
    </row>
    <row r="14" spans="1:6" ht="19.149999999999999" customHeight="1" x14ac:dyDescent="0.25">
      <c r="A14" s="40" t="s">
        <v>5</v>
      </c>
      <c r="B14" s="40"/>
      <c r="C14" s="1" t="s">
        <v>60</v>
      </c>
      <c r="D14" s="2" t="s">
        <v>6</v>
      </c>
      <c r="E14" s="3">
        <v>253299.3</v>
      </c>
    </row>
    <row r="15" spans="1:6" x14ac:dyDescent="0.25">
      <c r="A15" s="40" t="s">
        <v>7</v>
      </c>
      <c r="B15" s="40"/>
      <c r="C15" s="2"/>
      <c r="D15" s="2"/>
      <c r="E15" s="15"/>
    </row>
    <row r="16" spans="1:6" x14ac:dyDescent="0.25">
      <c r="A16" s="40" t="s">
        <v>7</v>
      </c>
      <c r="B16" s="40"/>
      <c r="C16" s="2"/>
      <c r="D16" s="2"/>
      <c r="E16" s="15"/>
    </row>
    <row r="18" spans="1:5" ht="19.149999999999999" customHeight="1" x14ac:dyDescent="0.25">
      <c r="A18" s="43" t="s">
        <v>8</v>
      </c>
      <c r="B18" s="44"/>
      <c r="C18" s="44"/>
      <c r="D18" s="44"/>
      <c r="E18" s="45"/>
    </row>
    <row r="19" spans="1:5" ht="28.15" customHeight="1" x14ac:dyDescent="0.25">
      <c r="A19" s="18" t="s">
        <v>9</v>
      </c>
      <c r="B19" s="18" t="s">
        <v>10</v>
      </c>
      <c r="C19" s="18" t="s">
        <v>11</v>
      </c>
      <c r="D19" s="18" t="s">
        <v>12</v>
      </c>
      <c r="E19" s="19" t="s">
        <v>13</v>
      </c>
    </row>
    <row r="20" spans="1:5" hidden="1" x14ac:dyDescent="0.25">
      <c r="A20" s="20">
        <v>44216</v>
      </c>
      <c r="B20" s="21">
        <v>22800</v>
      </c>
      <c r="C20" s="20">
        <v>44225</v>
      </c>
      <c r="D20" s="22">
        <v>341</v>
      </c>
      <c r="E20" s="23">
        <v>22800</v>
      </c>
    </row>
    <row r="21" spans="1:5" hidden="1" x14ac:dyDescent="0.25">
      <c r="A21" s="20">
        <v>44247</v>
      </c>
      <c r="B21" s="21">
        <v>22800</v>
      </c>
      <c r="C21" s="20">
        <v>44249</v>
      </c>
      <c r="D21" s="22">
        <v>221422</v>
      </c>
      <c r="E21" s="23">
        <v>22800</v>
      </c>
    </row>
    <row r="22" spans="1:5" hidden="1" x14ac:dyDescent="0.25">
      <c r="A22" s="20">
        <v>44275</v>
      </c>
      <c r="B22" s="21">
        <v>22800</v>
      </c>
      <c r="C22" s="20">
        <v>44260</v>
      </c>
      <c r="D22" s="22">
        <v>51132</v>
      </c>
      <c r="E22" s="23">
        <v>22800</v>
      </c>
    </row>
    <row r="23" spans="1:5" hidden="1" x14ac:dyDescent="0.25">
      <c r="A23" s="20">
        <v>44306</v>
      </c>
      <c r="B23" s="21">
        <v>22800</v>
      </c>
      <c r="C23" s="20">
        <v>44306</v>
      </c>
      <c r="D23" s="22">
        <v>200952</v>
      </c>
      <c r="E23" s="23">
        <v>22800</v>
      </c>
    </row>
    <row r="24" spans="1:5" hidden="1" x14ac:dyDescent="0.25">
      <c r="A24" s="20">
        <v>44336</v>
      </c>
      <c r="B24" s="21">
        <v>22800</v>
      </c>
      <c r="C24" s="20">
        <v>44336</v>
      </c>
      <c r="D24" s="22">
        <v>201139</v>
      </c>
      <c r="E24" s="23">
        <v>22800</v>
      </c>
    </row>
    <row r="25" spans="1:5" hidden="1" x14ac:dyDescent="0.25">
      <c r="A25" s="20">
        <v>44367</v>
      </c>
      <c r="B25" s="21">
        <v>22800</v>
      </c>
      <c r="C25" s="20">
        <v>44368</v>
      </c>
      <c r="D25" s="22">
        <v>211418</v>
      </c>
      <c r="E25" s="23">
        <v>22800</v>
      </c>
    </row>
    <row r="26" spans="1:5" hidden="1" x14ac:dyDescent="0.25">
      <c r="A26" s="20">
        <v>44397</v>
      </c>
      <c r="B26" s="21">
        <v>22800</v>
      </c>
      <c r="C26" s="20">
        <v>44397</v>
      </c>
      <c r="D26" s="22">
        <v>201136</v>
      </c>
      <c r="E26" s="23">
        <v>22800</v>
      </c>
    </row>
    <row r="27" spans="1:5" hidden="1" x14ac:dyDescent="0.25">
      <c r="A27" s="20">
        <v>44428</v>
      </c>
      <c r="B27" s="21">
        <v>16640</v>
      </c>
      <c r="C27" s="20">
        <v>44397</v>
      </c>
      <c r="D27" s="22">
        <v>201441</v>
      </c>
      <c r="E27" s="23">
        <v>16640</v>
      </c>
    </row>
    <row r="28" spans="1:5" hidden="1" x14ac:dyDescent="0.25">
      <c r="A28" s="20">
        <v>44459</v>
      </c>
      <c r="B28" s="21">
        <v>16640</v>
      </c>
      <c r="C28" s="20">
        <v>44459</v>
      </c>
      <c r="D28" s="22">
        <v>2011343</v>
      </c>
      <c r="E28" s="23">
        <v>16640</v>
      </c>
    </row>
    <row r="29" spans="1:5" hidden="1" x14ac:dyDescent="0.25">
      <c r="A29" s="20">
        <v>44489</v>
      </c>
      <c r="B29" s="21">
        <v>16640</v>
      </c>
      <c r="C29" s="20">
        <v>44489</v>
      </c>
      <c r="D29" s="22">
        <v>201126</v>
      </c>
      <c r="E29" s="23">
        <v>16640</v>
      </c>
    </row>
    <row r="30" spans="1:5" hidden="1" x14ac:dyDescent="0.25">
      <c r="A30" s="20">
        <v>44520</v>
      </c>
      <c r="B30" s="21">
        <v>16640</v>
      </c>
      <c r="C30" s="20">
        <v>44522</v>
      </c>
      <c r="D30" s="22">
        <v>221202</v>
      </c>
      <c r="E30" s="23">
        <v>16640</v>
      </c>
    </row>
    <row r="31" spans="1:5" hidden="1" x14ac:dyDescent="0.25">
      <c r="A31" s="20">
        <v>44550</v>
      </c>
      <c r="B31" s="21">
        <v>12789.03</v>
      </c>
      <c r="C31" s="20">
        <v>44547</v>
      </c>
      <c r="D31" s="22">
        <v>171132</v>
      </c>
      <c r="E31" s="23">
        <v>12789.03</v>
      </c>
    </row>
    <row r="32" spans="1:5" x14ac:dyDescent="0.25">
      <c r="A32" s="20">
        <v>44581</v>
      </c>
      <c r="B32" s="21">
        <v>22800</v>
      </c>
      <c r="C32" s="20">
        <v>44587</v>
      </c>
      <c r="D32" s="22">
        <v>261505</v>
      </c>
      <c r="E32" s="23">
        <v>22800</v>
      </c>
    </row>
    <row r="33" spans="1:6" hidden="1" x14ac:dyDescent="0.25">
      <c r="A33" s="24"/>
      <c r="B33" s="25"/>
      <c r="C33" s="25"/>
      <c r="D33" s="25"/>
      <c r="E33" s="23">
        <f>SUBTOTAL(109,E20:E32)</f>
        <v>22800</v>
      </c>
    </row>
    <row r="34" spans="1:6" ht="19.149999999999999" customHeight="1" x14ac:dyDescent="0.25">
      <c r="A34" s="46" t="s">
        <v>14</v>
      </c>
      <c r="B34" s="47"/>
      <c r="C34" s="47"/>
      <c r="D34" s="48"/>
      <c r="E34" s="23">
        <f>[1]OUT!B23</f>
        <v>0</v>
      </c>
    </row>
    <row r="35" spans="1:6" x14ac:dyDescent="0.25">
      <c r="A35" s="40" t="s">
        <v>15</v>
      </c>
      <c r="B35" s="40"/>
      <c r="C35" s="40"/>
      <c r="D35" s="40"/>
      <c r="E35" s="23">
        <f>[1]OUT!B44</f>
        <v>16.64</v>
      </c>
    </row>
    <row r="36" spans="1:6" ht="14.45" customHeight="1" x14ac:dyDescent="0.25">
      <c r="A36" s="40" t="s">
        <v>16</v>
      </c>
      <c r="B36" s="40"/>
      <c r="C36" s="40"/>
      <c r="D36" s="40"/>
      <c r="E36" s="23">
        <f>B37</f>
        <v>0</v>
      </c>
    </row>
    <row r="37" spans="1:6" ht="14.45" customHeight="1" x14ac:dyDescent="0.25">
      <c r="A37" s="40" t="s">
        <v>17</v>
      </c>
      <c r="B37" s="40"/>
      <c r="C37" s="40"/>
      <c r="D37" s="40"/>
      <c r="E37" s="23">
        <f t="shared" ref="E37" si="0">B64</f>
        <v>0</v>
      </c>
    </row>
    <row r="38" spans="1:6" ht="14.45" customHeight="1" x14ac:dyDescent="0.25">
      <c r="A38" s="40" t="s">
        <v>18</v>
      </c>
      <c r="B38" s="40"/>
      <c r="C38" s="40"/>
      <c r="D38" s="40"/>
      <c r="E38" s="23">
        <f>SUM(E33:E37)</f>
        <v>22816.639999999999</v>
      </c>
    </row>
    <row r="39" spans="1:6" x14ac:dyDescent="0.25">
      <c r="A39" s="41"/>
      <c r="B39" s="41"/>
      <c r="C39" s="41"/>
      <c r="D39" s="41"/>
      <c r="E39" s="41"/>
    </row>
    <row r="40" spans="1:6" ht="14.45" customHeight="1" x14ac:dyDescent="0.25">
      <c r="A40" s="40" t="s">
        <v>19</v>
      </c>
      <c r="B40" s="40"/>
      <c r="C40" s="40"/>
      <c r="D40" s="40"/>
      <c r="E40" s="23">
        <v>0</v>
      </c>
    </row>
    <row r="41" spans="1:6" ht="14.45" customHeight="1" x14ac:dyDescent="0.25">
      <c r="A41" s="40" t="s">
        <v>20</v>
      </c>
      <c r="B41" s="40"/>
      <c r="C41" s="40"/>
      <c r="D41" s="40"/>
      <c r="E41" s="23">
        <f>E40+E38</f>
        <v>22816.639999999999</v>
      </c>
    </row>
    <row r="42" spans="1:6" ht="14.45" customHeight="1" x14ac:dyDescent="0.25">
      <c r="A42" s="26"/>
      <c r="B42" s="26"/>
      <c r="C42" s="26"/>
      <c r="D42" s="26"/>
      <c r="E42" s="27"/>
    </row>
    <row r="43" spans="1:6" ht="55.9" customHeight="1" x14ac:dyDescent="0.25">
      <c r="A43" s="42" t="s">
        <v>57</v>
      </c>
      <c r="B43" s="42"/>
      <c r="C43" s="42"/>
      <c r="D43" s="42"/>
      <c r="E43" s="42"/>
      <c r="F43" s="42"/>
    </row>
    <row r="44" spans="1:6" x14ac:dyDescent="0.25">
      <c r="A44" s="29"/>
      <c r="B44" s="29"/>
      <c r="C44" s="29"/>
      <c r="D44" s="29"/>
      <c r="E44" s="29"/>
      <c r="F44" s="29"/>
    </row>
    <row r="45" spans="1:6" x14ac:dyDescent="0.25">
      <c r="A45" s="29"/>
      <c r="B45" s="29"/>
      <c r="C45" s="29"/>
      <c r="D45" s="29"/>
      <c r="E45" s="29"/>
      <c r="F45" s="29"/>
    </row>
    <row r="46" spans="1:6" x14ac:dyDescent="0.25">
      <c r="A46" s="29"/>
      <c r="B46" s="29"/>
      <c r="C46" s="29"/>
      <c r="D46" s="29"/>
      <c r="E46" s="29"/>
      <c r="F46" s="29"/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29"/>
      <c r="B48" s="29"/>
      <c r="C48" s="29"/>
      <c r="D48" s="29"/>
      <c r="E48" s="29"/>
      <c r="F48" s="29"/>
    </row>
    <row r="49" spans="1:6" x14ac:dyDescent="0.25">
      <c r="A49" s="29"/>
      <c r="B49" s="29"/>
      <c r="C49" s="29"/>
      <c r="D49" s="29"/>
      <c r="E49" s="29"/>
      <c r="F49" s="29"/>
    </row>
    <row r="50" spans="1:6" x14ac:dyDescent="0.25">
      <c r="A50" s="29"/>
      <c r="B50" s="29"/>
      <c r="C50" s="29"/>
      <c r="D50" s="29"/>
      <c r="E50" s="29"/>
      <c r="F50" s="29"/>
    </row>
    <row r="51" spans="1:6" x14ac:dyDescent="0.25">
      <c r="A51" s="29"/>
      <c r="B51" s="29"/>
      <c r="C51" s="29"/>
      <c r="D51" s="29"/>
      <c r="E51" s="29"/>
      <c r="F51" s="29"/>
    </row>
    <row r="52" spans="1:6" x14ac:dyDescent="0.25">
      <c r="A52" s="29"/>
      <c r="B52" s="29"/>
      <c r="C52" s="29"/>
      <c r="D52" s="29"/>
      <c r="E52" s="29"/>
      <c r="F52" s="29"/>
    </row>
    <row r="53" spans="1:6" x14ac:dyDescent="0.25">
      <c r="A53" s="29"/>
      <c r="B53" s="29"/>
      <c r="C53" s="29"/>
      <c r="D53" s="29"/>
      <c r="E53" s="29"/>
      <c r="F53" s="29"/>
    </row>
    <row r="54" spans="1:6" x14ac:dyDescent="0.25">
      <c r="A54" s="29"/>
      <c r="B54" s="29"/>
      <c r="C54" s="29"/>
      <c r="D54" s="29"/>
      <c r="E54" s="29"/>
      <c r="F54" s="29"/>
    </row>
    <row r="55" spans="1:6" x14ac:dyDescent="0.25">
      <c r="A55" s="29"/>
      <c r="B55" s="29"/>
      <c r="C55" s="29"/>
      <c r="D55" s="29"/>
      <c r="E55" s="29"/>
      <c r="F55" s="29"/>
    </row>
    <row r="63" spans="1:6" ht="67.5" x14ac:dyDescent="0.25">
      <c r="A63" s="37" t="s">
        <v>21</v>
      </c>
      <c r="B63" s="37" t="s">
        <v>22</v>
      </c>
      <c r="C63" s="4" t="s">
        <v>23</v>
      </c>
      <c r="D63" s="4" t="s">
        <v>24</v>
      </c>
      <c r="E63" s="4" t="s">
        <v>25</v>
      </c>
      <c r="F63" s="37" t="s">
        <v>26</v>
      </c>
    </row>
    <row r="64" spans="1:6" x14ac:dyDescent="0.25">
      <c r="A64" s="37"/>
      <c r="B64" s="37"/>
      <c r="C64" s="5" t="s">
        <v>27</v>
      </c>
      <c r="D64" s="5" t="s">
        <v>28</v>
      </c>
      <c r="E64" s="5" t="s">
        <v>29</v>
      </c>
      <c r="F64" s="37"/>
    </row>
    <row r="65" spans="1:6" x14ac:dyDescent="0.25">
      <c r="A65" s="28"/>
      <c r="B65" s="37" t="s">
        <v>30</v>
      </c>
      <c r="C65" s="37"/>
      <c r="D65" s="37"/>
      <c r="E65" s="37"/>
      <c r="F65" s="37"/>
    </row>
    <row r="66" spans="1:6" ht="22.5" x14ac:dyDescent="0.25">
      <c r="A66" s="6" t="s">
        <v>31</v>
      </c>
      <c r="B66" s="7">
        <f>[1]!Tabela12[[#Totals],[Valores]]</f>
        <v>21138.6</v>
      </c>
      <c r="C66" s="8">
        <f>[1]!Tabela12[[#Totals],[Valores2]]</f>
        <v>0</v>
      </c>
      <c r="D66" s="8">
        <f>[1]!Tabela12[[#Totals],[Valores3]]</f>
        <v>15015.84</v>
      </c>
      <c r="E66" s="8">
        <f>C66+D66</f>
        <v>15015.84</v>
      </c>
      <c r="F66" s="7">
        <f>[1]!Tabela12[[#Totals],[Valores5]]</f>
        <v>5549.94</v>
      </c>
    </row>
    <row r="67" spans="1:6" ht="22.5" x14ac:dyDescent="0.25">
      <c r="A67" s="6" t="s">
        <v>32</v>
      </c>
      <c r="B67" s="9">
        <v>0</v>
      </c>
      <c r="C67" s="8">
        <v>0</v>
      </c>
      <c r="D67" s="8">
        <v>0</v>
      </c>
      <c r="E67" s="8">
        <f t="shared" ref="E67:E82" si="1">C67+D67</f>
        <v>0</v>
      </c>
      <c r="F67" s="8">
        <v>0</v>
      </c>
    </row>
    <row r="68" spans="1:6" x14ac:dyDescent="0.25">
      <c r="A68" s="6" t="s">
        <v>33</v>
      </c>
      <c r="B68" s="8">
        <v>0</v>
      </c>
      <c r="C68" s="8">
        <v>0</v>
      </c>
      <c r="D68" s="8">
        <v>0</v>
      </c>
      <c r="E68" s="8">
        <f t="shared" si="1"/>
        <v>0</v>
      </c>
      <c r="F68" s="8">
        <v>0</v>
      </c>
    </row>
    <row r="69" spans="1:6" ht="22.5" x14ac:dyDescent="0.25">
      <c r="A69" s="6" t="s">
        <v>34</v>
      </c>
      <c r="B69" s="8">
        <v>0</v>
      </c>
      <c r="C69" s="8">
        <v>0</v>
      </c>
      <c r="D69" s="8">
        <v>0</v>
      </c>
      <c r="E69" s="8">
        <f t="shared" si="1"/>
        <v>0</v>
      </c>
      <c r="F69" s="8">
        <v>0</v>
      </c>
    </row>
    <row r="70" spans="1:6" ht="22.5" x14ac:dyDescent="0.25">
      <c r="A70" s="6" t="s">
        <v>35</v>
      </c>
      <c r="B70" s="8">
        <v>0</v>
      </c>
      <c r="C70" s="8">
        <v>0</v>
      </c>
      <c r="D70" s="8">
        <v>0</v>
      </c>
      <c r="E70" s="8">
        <f t="shared" si="1"/>
        <v>0</v>
      </c>
      <c r="F70" s="8">
        <v>0</v>
      </c>
    </row>
    <row r="71" spans="1:6" ht="22.5" x14ac:dyDescent="0.25">
      <c r="A71" s="6" t="s">
        <v>36</v>
      </c>
      <c r="B71" s="8">
        <v>0</v>
      </c>
      <c r="C71" s="8">
        <v>0</v>
      </c>
      <c r="D71" s="8">
        <v>0</v>
      </c>
      <c r="E71" s="8">
        <f t="shared" si="1"/>
        <v>0</v>
      </c>
      <c r="F71" s="8">
        <v>0</v>
      </c>
    </row>
    <row r="72" spans="1:6" ht="22.5" x14ac:dyDescent="0.25">
      <c r="A72" s="6" t="s">
        <v>37</v>
      </c>
      <c r="B72" s="8">
        <v>0</v>
      </c>
      <c r="C72" s="8">
        <v>0</v>
      </c>
      <c r="D72" s="8">
        <v>0</v>
      </c>
      <c r="E72" s="8">
        <f t="shared" si="1"/>
        <v>0</v>
      </c>
      <c r="F72" s="8">
        <v>0</v>
      </c>
    </row>
    <row r="73" spans="1:6" ht="22.5" x14ac:dyDescent="0.25">
      <c r="A73" s="6" t="s">
        <v>38</v>
      </c>
      <c r="B73" s="8">
        <v>0</v>
      </c>
      <c r="C73" s="8">
        <v>0</v>
      </c>
      <c r="D73" s="8">
        <v>0</v>
      </c>
      <c r="E73" s="8">
        <f t="shared" si="1"/>
        <v>0</v>
      </c>
      <c r="F73" s="8">
        <v>0</v>
      </c>
    </row>
    <row r="74" spans="1:6" x14ac:dyDescent="0.25">
      <c r="A74" s="6" t="s">
        <v>39</v>
      </c>
      <c r="B74" s="8">
        <v>0</v>
      </c>
      <c r="C74" s="8">
        <v>0</v>
      </c>
      <c r="D74" s="8">
        <v>0</v>
      </c>
      <c r="E74" s="8">
        <f t="shared" si="1"/>
        <v>0</v>
      </c>
      <c r="F74" s="8">
        <v>0</v>
      </c>
    </row>
    <row r="75" spans="1:6" x14ac:dyDescent="0.25">
      <c r="A75" s="6" t="s">
        <v>40</v>
      </c>
      <c r="B75" s="8">
        <v>0</v>
      </c>
      <c r="C75" s="8">
        <v>0</v>
      </c>
      <c r="D75" s="8">
        <v>0</v>
      </c>
      <c r="E75" s="8">
        <f t="shared" si="1"/>
        <v>0</v>
      </c>
      <c r="F75" s="8">
        <v>0</v>
      </c>
    </row>
    <row r="76" spans="1:6" ht="22.5" x14ac:dyDescent="0.25">
      <c r="A76" s="6" t="s">
        <v>41</v>
      </c>
      <c r="B76" s="8">
        <v>0</v>
      </c>
      <c r="C76" s="8">
        <v>0</v>
      </c>
      <c r="D76" s="8">
        <v>0</v>
      </c>
      <c r="E76" s="8">
        <f t="shared" si="1"/>
        <v>0</v>
      </c>
      <c r="F76" s="8">
        <v>0</v>
      </c>
    </row>
    <row r="77" spans="1:6" x14ac:dyDescent="0.25">
      <c r="A77" s="6" t="s">
        <v>42</v>
      </c>
      <c r="B77" s="8">
        <v>0</v>
      </c>
      <c r="C77" s="8">
        <v>0</v>
      </c>
      <c r="D77" s="8">
        <v>0</v>
      </c>
      <c r="E77" s="8">
        <f t="shared" si="1"/>
        <v>0</v>
      </c>
      <c r="F77" s="8">
        <v>0</v>
      </c>
    </row>
    <row r="78" spans="1:6" ht="22.5" x14ac:dyDescent="0.25">
      <c r="A78" s="6" t="s">
        <v>43</v>
      </c>
      <c r="B78" s="8">
        <v>0</v>
      </c>
      <c r="C78" s="8">
        <v>0</v>
      </c>
      <c r="D78" s="8">
        <v>0</v>
      </c>
      <c r="E78" s="8">
        <f t="shared" si="1"/>
        <v>0</v>
      </c>
      <c r="F78" s="8">
        <v>0</v>
      </c>
    </row>
    <row r="79" spans="1:6" x14ac:dyDescent="0.25">
      <c r="A79" s="6" t="s">
        <v>44</v>
      </c>
      <c r="B79" s="8">
        <v>0</v>
      </c>
      <c r="C79" s="8">
        <v>0</v>
      </c>
      <c r="D79" s="8">
        <v>0</v>
      </c>
      <c r="E79" s="8">
        <f t="shared" si="1"/>
        <v>0</v>
      </c>
      <c r="F79" s="8">
        <v>0</v>
      </c>
    </row>
    <row r="80" spans="1:6" ht="33.75" x14ac:dyDescent="0.25">
      <c r="A80" s="6" t="s">
        <v>45</v>
      </c>
      <c r="B80" s="10">
        <f>[1]!Tabela1214[[#Totals],[Valores]]</f>
        <v>0</v>
      </c>
      <c r="C80" s="8">
        <f>[1]!Tabela1214[[#Totals],[Valores2]]</f>
        <v>0</v>
      </c>
      <c r="D80" s="10">
        <f>[1]!Tabela1214[[#Totals],[Valores3]]</f>
        <v>0</v>
      </c>
      <c r="E80" s="10">
        <f t="shared" si="1"/>
        <v>0</v>
      </c>
      <c r="F80" s="10">
        <v>0</v>
      </c>
    </row>
    <row r="81" spans="1:6" x14ac:dyDescent="0.25">
      <c r="A81" s="6" t="s">
        <v>46</v>
      </c>
      <c r="B81" s="8">
        <v>0</v>
      </c>
      <c r="C81" s="8">
        <v>0</v>
      </c>
      <c r="D81" s="8">
        <v>0</v>
      </c>
      <c r="E81" s="8">
        <f t="shared" si="1"/>
        <v>0</v>
      </c>
      <c r="F81" s="8">
        <v>0</v>
      </c>
    </row>
    <row r="82" spans="1:6" x14ac:dyDescent="0.25">
      <c r="A82" s="11" t="s">
        <v>47</v>
      </c>
      <c r="B82" s="10">
        <f>SUM(B66:B81)</f>
        <v>21138.6</v>
      </c>
      <c r="C82" s="8">
        <f>SUM(C66:C81)</f>
        <v>0</v>
      </c>
      <c r="D82" s="10">
        <f>SUM(D66:D81)</f>
        <v>15015.84</v>
      </c>
      <c r="E82" s="10">
        <f t="shared" si="1"/>
        <v>15015.84</v>
      </c>
      <c r="F82" s="10">
        <f>SUM(F66:F81)</f>
        <v>5549.94</v>
      </c>
    </row>
    <row r="83" spans="1:6" ht="124.15" customHeight="1" x14ac:dyDescent="0.25">
      <c r="A83" s="38" t="s">
        <v>48</v>
      </c>
      <c r="B83" s="39"/>
      <c r="C83" s="39"/>
      <c r="D83" s="39"/>
      <c r="E83" s="39"/>
      <c r="F83" s="39"/>
    </row>
    <row r="85" spans="1:6" x14ac:dyDescent="0.25">
      <c r="A85" s="37" t="s">
        <v>49</v>
      </c>
      <c r="B85" s="37"/>
      <c r="C85" s="37"/>
      <c r="D85" s="37"/>
      <c r="E85" s="37"/>
      <c r="F85" s="37"/>
    </row>
    <row r="86" spans="1:6" x14ac:dyDescent="0.25">
      <c r="A86" s="33" t="s">
        <v>50</v>
      </c>
      <c r="B86" s="33"/>
      <c r="C86" s="33"/>
      <c r="D86" s="33"/>
      <c r="E86" s="36">
        <f>E41</f>
        <v>22816.639999999999</v>
      </c>
      <c r="F86" s="36"/>
    </row>
    <row r="87" spans="1:6" x14ac:dyDescent="0.25">
      <c r="A87" s="33" t="s">
        <v>51</v>
      </c>
      <c r="B87" s="33"/>
      <c r="C87" s="33"/>
      <c r="D87" s="33"/>
      <c r="E87" s="36">
        <f>C82+D82</f>
        <v>15015.84</v>
      </c>
      <c r="F87" s="36"/>
    </row>
    <row r="88" spans="1:6" x14ac:dyDescent="0.25">
      <c r="A88" s="33" t="s">
        <v>52</v>
      </c>
      <c r="B88" s="33"/>
      <c r="C88" s="33"/>
      <c r="D88" s="33"/>
      <c r="E88" s="56">
        <f>E86-E87</f>
        <v>7800.7999999999993</v>
      </c>
      <c r="F88" s="56"/>
    </row>
    <row r="89" spans="1:6" x14ac:dyDescent="0.25">
      <c r="A89" s="33" t="s">
        <v>53</v>
      </c>
      <c r="B89" s="33"/>
      <c r="C89" s="33"/>
      <c r="D89" s="33"/>
      <c r="E89" s="56">
        <v>0</v>
      </c>
      <c r="F89" s="56"/>
    </row>
    <row r="90" spans="1:6" x14ac:dyDescent="0.25">
      <c r="A90" s="33" t="s">
        <v>54</v>
      </c>
      <c r="B90" s="33"/>
      <c r="C90" s="33"/>
      <c r="D90" s="33"/>
      <c r="E90" s="56">
        <f>E88-E89</f>
        <v>7800.7999999999993</v>
      </c>
      <c r="F90" s="56"/>
    </row>
    <row r="113" spans="1:6" x14ac:dyDescent="0.25">
      <c r="A113" s="34" t="s">
        <v>55</v>
      </c>
      <c r="B113" s="34"/>
      <c r="C113" s="34"/>
      <c r="D113" s="34"/>
      <c r="E113" s="34"/>
      <c r="F113" s="34"/>
    </row>
    <row r="114" spans="1:6" x14ac:dyDescent="0.25">
      <c r="A114" s="34"/>
      <c r="B114" s="34"/>
      <c r="C114" s="34"/>
      <c r="D114" s="34"/>
      <c r="E114" s="34"/>
      <c r="F114" s="34"/>
    </row>
    <row r="115" spans="1:6" ht="14.45" customHeight="1" x14ac:dyDescent="0.25">
      <c r="A115" s="34"/>
      <c r="B115" s="34"/>
      <c r="C115" s="34"/>
      <c r="D115" s="34"/>
      <c r="E115" s="34"/>
      <c r="F115" s="34"/>
    </row>
    <row r="116" spans="1:6" x14ac:dyDescent="0.25">
      <c r="A116" s="34"/>
      <c r="B116" s="34"/>
      <c r="C116" s="34"/>
      <c r="D116" s="34"/>
      <c r="E116" s="34"/>
      <c r="F116" s="34"/>
    </row>
    <row r="117" spans="1:6" ht="14.45" customHeight="1" x14ac:dyDescent="0.25">
      <c r="A117" s="34"/>
      <c r="B117" s="34"/>
      <c r="C117" s="34"/>
      <c r="D117" s="34"/>
      <c r="E117" s="34"/>
      <c r="F117" s="34"/>
    </row>
    <row r="118" spans="1:6" x14ac:dyDescent="0.25">
      <c r="A118" s="34"/>
      <c r="B118" s="34"/>
      <c r="C118" s="34"/>
      <c r="D118" s="34"/>
      <c r="E118" s="34"/>
      <c r="F118" s="34"/>
    </row>
    <row r="119" spans="1:6" x14ac:dyDescent="0.25">
      <c r="A119" s="14"/>
      <c r="B119" s="14"/>
      <c r="C119" s="14"/>
      <c r="D119" s="14"/>
      <c r="E119" s="14"/>
      <c r="F119" s="14"/>
    </row>
    <row r="134" spans="1:6" x14ac:dyDescent="0.25">
      <c r="A134" s="35" t="s">
        <v>61</v>
      </c>
      <c r="B134" s="35"/>
      <c r="C134" s="35"/>
      <c r="D134" s="35"/>
      <c r="E134" s="35"/>
      <c r="F134" s="35"/>
    </row>
    <row r="135" spans="1:6" x14ac:dyDescent="0.25">
      <c r="A135" s="32"/>
      <c r="B135" s="32"/>
      <c r="C135" s="32"/>
      <c r="D135" s="32"/>
      <c r="E135" s="32"/>
      <c r="F135" s="32"/>
    </row>
    <row r="143" spans="1:6" x14ac:dyDescent="0.25">
      <c r="A143" s="13" t="s">
        <v>56</v>
      </c>
      <c r="B143" s="13"/>
      <c r="C143" s="13"/>
      <c r="D143" s="13"/>
      <c r="E143" s="13"/>
      <c r="F143" s="12"/>
    </row>
  </sheetData>
  <mergeCells count="37">
    <mergeCell ref="A135:F135"/>
    <mergeCell ref="A89:D89"/>
    <mergeCell ref="E89:F89"/>
    <mergeCell ref="A90:D90"/>
    <mergeCell ref="E90:F90"/>
    <mergeCell ref="A113:F118"/>
    <mergeCell ref="A134:F134"/>
    <mergeCell ref="A86:D86"/>
    <mergeCell ref="E86:F86"/>
    <mergeCell ref="A87:D87"/>
    <mergeCell ref="E87:F87"/>
    <mergeCell ref="A88:D88"/>
    <mergeCell ref="E88:F88"/>
    <mergeCell ref="A63:A64"/>
    <mergeCell ref="B63:B64"/>
    <mergeCell ref="F63:F64"/>
    <mergeCell ref="B65:F65"/>
    <mergeCell ref="A83:F83"/>
    <mergeCell ref="A85:F85"/>
    <mergeCell ref="A37:D37"/>
    <mergeCell ref="A38:D38"/>
    <mergeCell ref="A39:E39"/>
    <mergeCell ref="A40:D40"/>
    <mergeCell ref="A41:D41"/>
    <mergeCell ref="A43:F43"/>
    <mergeCell ref="A15:B15"/>
    <mergeCell ref="A16:B16"/>
    <mergeCell ref="A18:E18"/>
    <mergeCell ref="A34:D34"/>
    <mergeCell ref="A35:D35"/>
    <mergeCell ref="A36:D36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2022-02-07T17:45:38Z</dcterms:modified>
</cp:coreProperties>
</file>