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ALISTA\CEIVI - PMV\Prestação de Contas - Site\"/>
    </mc:Choice>
  </mc:AlternateContent>
  <xr:revisionPtr revIDLastSave="0" documentId="8_{36C66D9A-492F-4149-BBBD-AC0FCE3E1C63}" xr6:coauthVersionLast="47" xr6:coauthVersionMax="47" xr10:uidLastSave="{00000000-0000-0000-0000-000000000000}"/>
  <bookViews>
    <workbookView xWindow="-108" yWindow="-108" windowWidth="23256" windowHeight="12456" xr2:uid="{2A0874B1-32E5-4A8C-B503-C78C65BCC0ED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D59" i="1"/>
  <c r="C59" i="1"/>
  <c r="E59" i="1" s="1"/>
  <c r="B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F45" i="1"/>
  <c r="F61" i="1" s="1"/>
  <c r="E45" i="1"/>
  <c r="D45" i="1"/>
  <c r="C45" i="1"/>
  <c r="B45" i="1"/>
  <c r="B61" i="1" s="1"/>
  <c r="E26" i="1"/>
  <c r="E19" i="1"/>
  <c r="E21" i="1" s="1"/>
  <c r="C61" i="1" l="1"/>
  <c r="D61" i="1"/>
  <c r="E66" i="1" s="1"/>
  <c r="E24" i="1"/>
  <c r="E27" i="1" s="1"/>
  <c r="E65" i="1" s="1"/>
  <c r="E61" i="1"/>
  <c r="E67" i="1" l="1"/>
  <c r="E69" i="1" s="1"/>
</calcChain>
</file>

<file path=xl/sharedStrings.xml><?xml version="1.0" encoding="utf-8"?>
<sst xmlns="http://schemas.openxmlformats.org/spreadsheetml/2006/main" count="62" uniqueCount="61">
  <si>
    <t>MENSAL - NOVEMBRO</t>
  </si>
  <si>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</si>
  <si>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</si>
  <si>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</si>
  <si>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</si>
  <si>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</si>
  <si>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</si>
  <si>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</si>
  <si>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01/01/2022 A 31/12/2022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</si>
  <si>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</si>
  <si>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</si>
  <si>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</si>
  <si>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</si>
  <si>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</si>
  <si>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</si>
  <si>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</si>
  <si>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</si>
  <si>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</si>
  <si>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</si>
  <si>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</si>
  <si>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</si>
  <si>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</si>
  <si>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</si>
  <si>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</si>
  <si>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</si>
  <si>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</si>
  <si>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</si>
  <si>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</si>
  <si>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</si>
  <si>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</si>
  <si>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</si>
  <si>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</si>
  <si>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</si>
  <si>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</si>
  <si>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</si>
  <si>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</si>
  <si>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</si>
  <si>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</si>
  <si>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</si>
  <si>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</si>
  <si>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</si>
  <si>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</si>
  <si>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</si>
  <si>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</si>
  <si>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</si>
  <si>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</si>
  <si>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</si>
  <si>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</si>
  <si>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</si>
  <si>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</si>
  <si>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</si>
  <si>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</si>
  <si>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</si>
  <si>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</si>
  <si>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</si>
  <si>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</si>
  <si>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</si>
  <si>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</si>
  <si>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</si>
  <si>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Vinhedo-SP 10 de dezembro de 2022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</si>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</sst>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8" fontId="7" fillId="0" borderId="4" xfId="1" applyNumberFormat="1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44" fontId="9" fillId="3" borderId="6" xfId="1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0" fillId="3" borderId="6" xfId="0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4" fontId="6" fillId="3" borderId="0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2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5" fillId="0" borderId="4" xfId="1" applyFont="1" applyBorder="1" applyAlignment="1"/>
    <xf numFmtId="164" fontId="5" fillId="0" borderId="4" xfId="1" applyNumberFormat="1" applyFont="1" applyBorder="1" applyAlignment="1"/>
    <xf numFmtId="165" fontId="5" fillId="0" borderId="1" xfId="1" applyNumberFormat="1" applyFont="1" applyBorder="1" applyAlignment="1"/>
    <xf numFmtId="165" fontId="5" fillId="0" borderId="3" xfId="1" applyNumberFormat="1" applyFont="1" applyBorder="1" applyAlignment="1"/>
    <xf numFmtId="0" fontId="9" fillId="2" borderId="4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/>
    <xf numFmtId="44" fontId="5" fillId="2" borderId="3" xfId="1" applyFont="1" applyFill="1" applyBorder="1" applyAlignment="1"/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/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96EEF7-B5CC-4B97-B980-7E5A5309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971550</xdr:colOff>
      <xdr:row>40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3DB728-2122-4B34-8569-B1A1F923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98480"/>
          <a:ext cx="6732270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120</xdr:row>
      <xdr:rowOff>0</xdr:rowOff>
    </xdr:from>
    <xdr:to>
      <xdr:col>5</xdr:col>
      <xdr:colOff>828675</xdr:colOff>
      <xdr:row>120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F33D248-BE80-4ECA-8904-2499669C898F}"/>
            </a:ext>
          </a:extLst>
        </xdr:cNvPr>
        <xdr:cNvCxnSpPr/>
      </xdr:nvCxnSpPr>
      <xdr:spPr>
        <a:xfrm>
          <a:off x="2889885" y="2876550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75</xdr:row>
      <xdr:rowOff>171450</xdr:rowOff>
    </xdr:from>
    <xdr:to>
      <xdr:col>5</xdr:col>
      <xdr:colOff>942975</xdr:colOff>
      <xdr:row>82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5B5D2CA-6D73-4126-9027-E849E031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0707350"/>
          <a:ext cx="6694171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CEIVI%20-%20PMV/Presta&#231;&#227;o%20de%20Contas%20-%20Mensal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Sal.Anterior"/>
      <sheetName val="CEIVI"/>
      <sheetName val="Rec. Aplicação"/>
      <sheetName val="Recursos Humanos"/>
      <sheetName val="Desp. Bancaria"/>
      <sheetName val="Planilha5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21974-62B9-4886-8E32-EE8B11E91F8E}" name="Tabela9" displayName="Tabela9" ref="A17:E19" totalsRowShown="0" headerRowDxfId="8" dataDxfId="7" headerRowBorderDxfId="5" tableBorderDxfId="6">
  <autoFilter ref="A17:E19" xr:uid="{6A521974-62B9-4886-8E32-EE8B11E91F8E}"/>
  <tableColumns count="5">
    <tableColumn id="1" xr3:uid="{7B3B6F70-0961-4C88-BDDA-52195F14C805}" name="DATA PREVISTA PARA O REPASSE (2)" dataDxfId="4"/>
    <tableColumn id="2" xr3:uid="{73C7F278-85B5-49F7-A1FF-2B1DBBD5B0F4}" name="VALORES PREVISTOS (R$)" dataDxfId="3"/>
    <tableColumn id="3" xr3:uid="{8273A88A-6587-4B56-88E6-32CFDFC824EE}" name="DATA DO REPASSE" dataDxfId="2"/>
    <tableColumn id="4" xr3:uid="{45E0E0E0-3A99-4633-B1D8-F9D6FB11D236}" name="NÚMERO DO DOCUMENTO DE CRÉDITO" dataDxfId="1"/>
    <tableColumn id="5" xr3:uid="{F244ED65-0AD6-407A-968B-3206E9FAFE5C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8423-2820-4C75-9BFB-39EF72A8B888}">
  <dimension ref="A5:F121"/>
  <sheetViews>
    <sheetView tabSelected="1" workbookViewId="0">
      <selection activeCell="E69" sqref="E69:F69"/>
    </sheetView>
  </sheetViews>
  <sheetFormatPr defaultRowHeight="14.4" x14ac:dyDescent="0.3"/>
  <cols>
    <col min="1" max="1" width="15.33203125" customWidth="1"/>
    <col min="2" max="2" width="13.33203125" customWidth="1"/>
    <col min="3" max="3" width="14.6640625" customWidth="1"/>
    <col min="4" max="5" width="20.33203125" customWidth="1"/>
    <col min="6" max="6" width="15.88671875" bestFit="1" customWidth="1"/>
  </cols>
  <sheetData>
    <row r="5" spans="1:6" ht="22.2" customHeight="1" x14ac:dyDescent="0.45">
      <c r="A5" s="1" t="s">
        <v>0</v>
      </c>
      <c r="B5" s="2"/>
      <c r="C5" s="2"/>
      <c r="D5" s="2"/>
      <c r="E5" s="2"/>
      <c r="F5" s="3"/>
    </row>
    <row r="6" spans="1:6" x14ac:dyDescent="0.3">
      <c r="A6" s="4"/>
      <c r="B6" s="4"/>
      <c r="C6" s="4"/>
      <c r="D6" s="4"/>
      <c r="E6" s="4"/>
      <c r="F6" s="5"/>
    </row>
    <row r="7" spans="1:6" ht="33" customHeight="1" x14ac:dyDescent="0.3">
      <c r="A7" s="6" t="s">
        <v>1</v>
      </c>
      <c r="B7" s="6"/>
      <c r="C7" s="6"/>
      <c r="D7" s="6"/>
      <c r="E7" s="6"/>
      <c r="F7" s="6"/>
    </row>
    <row r="8" spans="1:6" ht="132.6" customHeight="1" x14ac:dyDescent="0.3">
      <c r="A8" s="7" t="s">
        <v>2</v>
      </c>
      <c r="B8" s="7"/>
      <c r="C8" s="7"/>
      <c r="D8" s="7"/>
      <c r="E8" s="7"/>
      <c r="F8" s="7"/>
    </row>
    <row r="9" spans="1:6" x14ac:dyDescent="0.3">
      <c r="A9" s="8"/>
      <c r="B9" s="8"/>
      <c r="C9" s="8"/>
      <c r="D9" s="8"/>
      <c r="E9" s="8"/>
      <c r="F9" s="8"/>
    </row>
    <row r="10" spans="1:6" x14ac:dyDescent="0.3">
      <c r="A10" s="9"/>
      <c r="B10" s="9"/>
      <c r="C10" s="9"/>
      <c r="D10" s="9"/>
      <c r="E10" s="9"/>
      <c r="F10" s="9"/>
    </row>
    <row r="11" spans="1:6" x14ac:dyDescent="0.3">
      <c r="A11" s="10" t="s">
        <v>3</v>
      </c>
      <c r="B11" s="10"/>
      <c r="C11" s="11" t="s">
        <v>4</v>
      </c>
      <c r="D11" s="11" t="s">
        <v>5</v>
      </c>
      <c r="E11" s="11" t="s">
        <v>6</v>
      </c>
    </row>
    <row r="12" spans="1:6" ht="19.2" customHeight="1" x14ac:dyDescent="0.3">
      <c r="A12" s="12" t="s">
        <v>7</v>
      </c>
      <c r="B12" s="12"/>
      <c r="C12" s="13">
        <v>44866</v>
      </c>
      <c r="D12" s="14" t="s">
        <v>8</v>
      </c>
      <c r="E12" s="15">
        <v>253299.3</v>
      </c>
    </row>
    <row r="13" spans="1:6" x14ac:dyDescent="0.3">
      <c r="A13" s="12" t="s">
        <v>9</v>
      </c>
      <c r="B13" s="12"/>
      <c r="C13" s="14"/>
      <c r="D13" s="14"/>
      <c r="E13" s="16"/>
    </row>
    <row r="14" spans="1:6" x14ac:dyDescent="0.3">
      <c r="A14" s="12" t="s">
        <v>9</v>
      </c>
      <c r="B14" s="12"/>
      <c r="C14" s="14"/>
      <c r="D14" s="14"/>
      <c r="E14" s="16"/>
    </row>
    <row r="16" spans="1:6" ht="19.2" customHeight="1" x14ac:dyDescent="0.3">
      <c r="A16" s="17" t="s">
        <v>10</v>
      </c>
      <c r="B16" s="18"/>
      <c r="C16" s="18"/>
      <c r="D16" s="18"/>
      <c r="E16" s="19"/>
    </row>
    <row r="17" spans="1:6" ht="28.2" customHeight="1" x14ac:dyDescent="0.3">
      <c r="A17" s="20" t="s">
        <v>11</v>
      </c>
      <c r="B17" s="20" t="s">
        <v>12</v>
      </c>
      <c r="C17" s="20" t="s">
        <v>13</v>
      </c>
      <c r="D17" s="20" t="s">
        <v>14</v>
      </c>
      <c r="E17" s="21" t="s">
        <v>15</v>
      </c>
    </row>
    <row r="18" spans="1:6" x14ac:dyDescent="0.3">
      <c r="A18" s="23">
        <v>44885</v>
      </c>
      <c r="B18" s="24">
        <v>20100</v>
      </c>
      <c r="C18" s="25">
        <v>44883</v>
      </c>
      <c r="D18" s="26">
        <v>181417</v>
      </c>
      <c r="E18" s="22">
        <v>20100</v>
      </c>
    </row>
    <row r="19" spans="1:6" x14ac:dyDescent="0.3">
      <c r="A19" s="23"/>
      <c r="B19" s="27"/>
      <c r="C19" s="27"/>
      <c r="D19" s="27"/>
      <c r="E19" s="22">
        <f>SUBTOTAL(109,E18:E18)</f>
        <v>20100</v>
      </c>
    </row>
    <row r="20" spans="1:6" ht="19.2" customHeight="1" x14ac:dyDescent="0.3">
      <c r="A20" s="28" t="s">
        <v>16</v>
      </c>
      <c r="B20" s="29"/>
      <c r="C20" s="29"/>
      <c r="D20" s="30"/>
      <c r="E20" s="22">
        <v>22668.11</v>
      </c>
    </row>
    <row r="21" spans="1:6" x14ac:dyDescent="0.3">
      <c r="A21" s="12" t="s">
        <v>17</v>
      </c>
      <c r="B21" s="12"/>
      <c r="C21" s="12"/>
      <c r="D21" s="12"/>
      <c r="E21" s="22">
        <f>E19</f>
        <v>20100</v>
      </c>
    </row>
    <row r="22" spans="1:6" ht="14.4" customHeight="1" x14ac:dyDescent="0.3">
      <c r="A22" s="12" t="s">
        <v>18</v>
      </c>
      <c r="B22" s="12"/>
      <c r="C22" s="12"/>
      <c r="D22" s="12"/>
      <c r="E22" s="22">
        <v>21.51</v>
      </c>
    </row>
    <row r="23" spans="1:6" ht="14.4" customHeight="1" x14ac:dyDescent="0.3">
      <c r="A23" s="12" t="s">
        <v>19</v>
      </c>
      <c r="B23" s="12"/>
      <c r="C23" s="12"/>
      <c r="D23" s="12"/>
      <c r="E23" s="22"/>
    </row>
    <row r="24" spans="1:6" ht="14.4" customHeight="1" x14ac:dyDescent="0.3">
      <c r="A24" s="12" t="s">
        <v>20</v>
      </c>
      <c r="B24" s="12"/>
      <c r="C24" s="12"/>
      <c r="D24" s="12"/>
      <c r="E24" s="22">
        <f>SUM(E20:E23)</f>
        <v>42789.62</v>
      </c>
    </row>
    <row r="25" spans="1:6" x14ac:dyDescent="0.3">
      <c r="A25" s="31"/>
      <c r="B25" s="31"/>
      <c r="C25" s="31"/>
      <c r="D25" s="31"/>
      <c r="E25" s="31"/>
    </row>
    <row r="26" spans="1:6" ht="14.4" customHeight="1" x14ac:dyDescent="0.3">
      <c r="A26" s="12" t="s">
        <v>21</v>
      </c>
      <c r="B26" s="12"/>
      <c r="C26" s="12"/>
      <c r="D26" s="12"/>
      <c r="E26" s="22">
        <f>[1]!Tabela101215[[#Totals],[Valores]]</f>
        <v>0</v>
      </c>
    </row>
    <row r="27" spans="1:6" ht="14.4" customHeight="1" x14ac:dyDescent="0.3">
      <c r="A27" s="12" t="s">
        <v>22</v>
      </c>
      <c r="B27" s="12"/>
      <c r="C27" s="12"/>
      <c r="D27" s="12"/>
      <c r="E27" s="22">
        <f>E26+E24</f>
        <v>42789.62</v>
      </c>
    </row>
    <row r="28" spans="1:6" ht="14.4" customHeight="1" x14ac:dyDescent="0.3">
      <c r="A28" s="32"/>
      <c r="B28" s="32"/>
      <c r="C28" s="32"/>
      <c r="D28" s="32"/>
      <c r="E28" s="33"/>
    </row>
    <row r="29" spans="1:6" ht="55.95" customHeight="1" x14ac:dyDescent="0.3">
      <c r="A29" s="34" t="s">
        <v>23</v>
      </c>
      <c r="B29" s="34"/>
      <c r="C29" s="34"/>
      <c r="D29" s="34"/>
      <c r="E29" s="34"/>
      <c r="F29" s="34"/>
    </row>
    <row r="30" spans="1:6" ht="55.95" customHeight="1" x14ac:dyDescent="0.3">
      <c r="A30" s="35"/>
      <c r="B30" s="35"/>
      <c r="C30" s="35"/>
      <c r="D30" s="35"/>
      <c r="E30" s="35"/>
      <c r="F30" s="35"/>
    </row>
    <row r="31" spans="1:6" ht="55.95" customHeight="1" x14ac:dyDescent="0.3">
      <c r="A31" s="35"/>
      <c r="B31" s="35"/>
      <c r="C31" s="35"/>
      <c r="D31" s="35"/>
      <c r="E31" s="35"/>
      <c r="F31" s="35"/>
    </row>
    <row r="32" spans="1:6" ht="55.95" customHeight="1" x14ac:dyDescent="0.3">
      <c r="A32" s="35"/>
      <c r="B32" s="35"/>
      <c r="C32" s="35"/>
      <c r="D32" s="35"/>
      <c r="E32" s="35"/>
      <c r="F32" s="35"/>
    </row>
    <row r="33" spans="1:6" x14ac:dyDescent="0.3">
      <c r="A33" s="35"/>
      <c r="B33" s="35"/>
      <c r="C33" s="35"/>
      <c r="D33" s="35"/>
      <c r="E33" s="35"/>
      <c r="F33" s="35"/>
    </row>
    <row r="34" spans="1:6" x14ac:dyDescent="0.3">
      <c r="A34" s="35"/>
      <c r="B34" s="35"/>
      <c r="C34" s="35"/>
      <c r="D34" s="35"/>
      <c r="E34" s="35"/>
      <c r="F34" s="35"/>
    </row>
    <row r="42" spans="1:6" ht="61.2" x14ac:dyDescent="0.3">
      <c r="A42" s="36" t="s">
        <v>24</v>
      </c>
      <c r="B42" s="36" t="s">
        <v>25</v>
      </c>
      <c r="C42" s="37" t="s">
        <v>26</v>
      </c>
      <c r="D42" s="37" t="s">
        <v>27</v>
      </c>
      <c r="E42" s="37" t="s">
        <v>28</v>
      </c>
      <c r="F42" s="36" t="s">
        <v>29</v>
      </c>
    </row>
    <row r="43" spans="1:6" x14ac:dyDescent="0.3">
      <c r="A43" s="36"/>
      <c r="B43" s="36"/>
      <c r="C43" s="38" t="s">
        <v>30</v>
      </c>
      <c r="D43" s="38" t="s">
        <v>31</v>
      </c>
      <c r="E43" s="38" t="s">
        <v>32</v>
      </c>
      <c r="F43" s="36"/>
    </row>
    <row r="44" spans="1:6" x14ac:dyDescent="0.3">
      <c r="A44" s="39"/>
      <c r="B44" s="36" t="s">
        <v>33</v>
      </c>
      <c r="C44" s="36"/>
      <c r="D44" s="36"/>
      <c r="E44" s="36"/>
      <c r="F44" s="36"/>
    </row>
    <row r="45" spans="1:6" ht="20.399999999999999" x14ac:dyDescent="0.3">
      <c r="A45" s="40" t="s">
        <v>34</v>
      </c>
      <c r="B45" s="41">
        <f>[1]!Tabela12[[#Totals],[Valores]]</f>
        <v>44920.08</v>
      </c>
      <c r="C45" s="42">
        <f>[1]!Tabela12[[#Totals],[Valores2]]</f>
        <v>12108.19</v>
      </c>
      <c r="D45" s="42">
        <f>[1]!Tabela12[[#Totals],[Valores3]]</f>
        <v>5895.66</v>
      </c>
      <c r="E45" s="42">
        <f>C45+D45</f>
        <v>18003.849999999999</v>
      </c>
      <c r="F45" s="41">
        <f>[1]!Tabela12[[#Totals],[Valores5]]</f>
        <v>19263.27</v>
      </c>
    </row>
    <row r="46" spans="1:6" ht="20.399999999999999" x14ac:dyDescent="0.3">
      <c r="A46" s="40" t="s">
        <v>35</v>
      </c>
      <c r="B46" s="43">
        <v>0</v>
      </c>
      <c r="C46" s="42">
        <v>0</v>
      </c>
      <c r="D46" s="42">
        <v>0</v>
      </c>
      <c r="E46" s="42">
        <f t="shared" ref="E46:E61" si="0">C46+D46</f>
        <v>0</v>
      </c>
      <c r="F46" s="42">
        <v>0</v>
      </c>
    </row>
    <row r="47" spans="1:6" x14ac:dyDescent="0.3">
      <c r="A47" s="40" t="s">
        <v>36</v>
      </c>
      <c r="B47" s="42">
        <v>0</v>
      </c>
      <c r="C47" s="42">
        <v>0</v>
      </c>
      <c r="D47" s="42">
        <v>0</v>
      </c>
      <c r="E47" s="42">
        <f t="shared" si="0"/>
        <v>0</v>
      </c>
      <c r="F47" s="42">
        <v>0</v>
      </c>
    </row>
    <row r="48" spans="1:6" ht="20.399999999999999" x14ac:dyDescent="0.3">
      <c r="A48" s="40" t="s">
        <v>37</v>
      </c>
      <c r="B48" s="42">
        <v>0</v>
      </c>
      <c r="C48" s="42">
        <v>0</v>
      </c>
      <c r="D48" s="42">
        <v>0</v>
      </c>
      <c r="E48" s="42">
        <f t="shared" si="0"/>
        <v>0</v>
      </c>
      <c r="F48" s="42">
        <v>0</v>
      </c>
    </row>
    <row r="49" spans="1:6" x14ac:dyDescent="0.3">
      <c r="A49" s="40" t="s">
        <v>38</v>
      </c>
      <c r="B49" s="42">
        <v>0</v>
      </c>
      <c r="C49" s="42">
        <v>0</v>
      </c>
      <c r="D49" s="42">
        <v>0</v>
      </c>
      <c r="E49" s="42">
        <f t="shared" si="0"/>
        <v>0</v>
      </c>
      <c r="F49" s="42">
        <v>0</v>
      </c>
    </row>
    <row r="50" spans="1:6" ht="20.399999999999999" x14ac:dyDescent="0.3">
      <c r="A50" s="40" t="s">
        <v>39</v>
      </c>
      <c r="B50" s="42">
        <v>0</v>
      </c>
      <c r="C50" s="42">
        <v>0</v>
      </c>
      <c r="D50" s="42">
        <v>0</v>
      </c>
      <c r="E50" s="42">
        <f t="shared" si="0"/>
        <v>0</v>
      </c>
      <c r="F50" s="42">
        <v>0</v>
      </c>
    </row>
    <row r="51" spans="1:6" x14ac:dyDescent="0.3">
      <c r="A51" s="40" t="s">
        <v>40</v>
      </c>
      <c r="B51" s="42">
        <v>0</v>
      </c>
      <c r="C51" s="42">
        <v>0</v>
      </c>
      <c r="D51" s="42">
        <v>0</v>
      </c>
      <c r="E51" s="42">
        <f t="shared" si="0"/>
        <v>0</v>
      </c>
      <c r="F51" s="42">
        <v>0</v>
      </c>
    </row>
    <row r="52" spans="1:6" ht="20.399999999999999" x14ac:dyDescent="0.3">
      <c r="A52" s="40" t="s">
        <v>41</v>
      </c>
      <c r="B52" s="42">
        <v>0</v>
      </c>
      <c r="C52" s="42">
        <v>0</v>
      </c>
      <c r="D52" s="42">
        <v>0</v>
      </c>
      <c r="E52" s="42">
        <f t="shared" si="0"/>
        <v>0</v>
      </c>
      <c r="F52" s="42">
        <v>0</v>
      </c>
    </row>
    <row r="53" spans="1:6" x14ac:dyDescent="0.3">
      <c r="A53" s="40" t="s">
        <v>42</v>
      </c>
      <c r="B53" s="42">
        <v>0</v>
      </c>
      <c r="C53" s="42">
        <v>0</v>
      </c>
      <c r="D53" s="42">
        <v>0</v>
      </c>
      <c r="E53" s="42">
        <f t="shared" si="0"/>
        <v>0</v>
      </c>
      <c r="F53" s="42">
        <v>0</v>
      </c>
    </row>
    <row r="54" spans="1:6" x14ac:dyDescent="0.3">
      <c r="A54" s="40" t="s">
        <v>43</v>
      </c>
      <c r="B54" s="42">
        <v>0</v>
      </c>
      <c r="C54" s="42">
        <v>0</v>
      </c>
      <c r="D54" s="42">
        <v>0</v>
      </c>
      <c r="E54" s="42">
        <f t="shared" si="0"/>
        <v>0</v>
      </c>
      <c r="F54" s="42">
        <v>0</v>
      </c>
    </row>
    <row r="55" spans="1:6" x14ac:dyDescent="0.3">
      <c r="A55" s="40" t="s">
        <v>44</v>
      </c>
      <c r="B55" s="42">
        <v>0</v>
      </c>
      <c r="C55" s="42">
        <v>0</v>
      </c>
      <c r="D55" s="42">
        <v>0</v>
      </c>
      <c r="E55" s="42">
        <f t="shared" si="0"/>
        <v>0</v>
      </c>
      <c r="F55" s="42">
        <v>0</v>
      </c>
    </row>
    <row r="56" spans="1:6" x14ac:dyDescent="0.3">
      <c r="A56" s="40" t="s">
        <v>45</v>
      </c>
      <c r="B56" s="42">
        <v>0</v>
      </c>
      <c r="C56" s="42">
        <v>0</v>
      </c>
      <c r="D56" s="42">
        <v>0</v>
      </c>
      <c r="E56" s="42">
        <f t="shared" si="0"/>
        <v>0</v>
      </c>
      <c r="F56" s="42">
        <v>0</v>
      </c>
    </row>
    <row r="57" spans="1:6" ht="20.399999999999999" x14ac:dyDescent="0.3">
      <c r="A57" s="40" t="s">
        <v>46</v>
      </c>
      <c r="B57" s="42">
        <v>0</v>
      </c>
      <c r="C57" s="42">
        <v>0</v>
      </c>
      <c r="D57" s="42">
        <v>0</v>
      </c>
      <c r="E57" s="42">
        <f t="shared" si="0"/>
        <v>0</v>
      </c>
      <c r="F57" s="42">
        <v>0</v>
      </c>
    </row>
    <row r="58" spans="1:6" x14ac:dyDescent="0.3">
      <c r="A58" s="40" t="s">
        <v>47</v>
      </c>
      <c r="B58" s="42">
        <v>0</v>
      </c>
      <c r="C58" s="42">
        <v>0</v>
      </c>
      <c r="D58" s="42">
        <v>0</v>
      </c>
      <c r="E58" s="42">
        <f t="shared" si="0"/>
        <v>0</v>
      </c>
      <c r="F58" s="42">
        <v>0</v>
      </c>
    </row>
    <row r="59" spans="1:6" ht="20.399999999999999" x14ac:dyDescent="0.3">
      <c r="A59" s="40" t="s">
        <v>48</v>
      </c>
      <c r="B59" s="44">
        <f>[1]!Tabela1214[[#Totals],[Valores]]</f>
        <v>63.5</v>
      </c>
      <c r="C59" s="42">
        <f>[1]!Tabela1214[[#Totals],[Valores2]]</f>
        <v>0</v>
      </c>
      <c r="D59" s="44">
        <f>[1]!Tabela1214[[#Totals],[Valores3]]</f>
        <v>63.5</v>
      </c>
      <c r="E59" s="44">
        <f t="shared" si="0"/>
        <v>63.5</v>
      </c>
      <c r="F59" s="44">
        <v>0</v>
      </c>
    </row>
    <row r="60" spans="1:6" x14ac:dyDescent="0.3">
      <c r="A60" s="40" t="s">
        <v>49</v>
      </c>
      <c r="B60" s="42">
        <v>0</v>
      </c>
      <c r="C60" s="42">
        <v>0</v>
      </c>
      <c r="D60" s="42">
        <v>0</v>
      </c>
      <c r="E60" s="42">
        <f t="shared" si="0"/>
        <v>0</v>
      </c>
      <c r="F60" s="42">
        <v>0</v>
      </c>
    </row>
    <row r="61" spans="1:6" x14ac:dyDescent="0.3">
      <c r="A61" s="45" t="s">
        <v>50</v>
      </c>
      <c r="B61" s="44">
        <f>SUM(B45:B60)</f>
        <v>44983.58</v>
      </c>
      <c r="C61" s="42">
        <f>SUM(C45:C60)</f>
        <v>12108.19</v>
      </c>
      <c r="D61" s="44">
        <f>SUM(D45:D60)</f>
        <v>5959.16</v>
      </c>
      <c r="E61" s="44">
        <f t="shared" si="0"/>
        <v>18067.349999999999</v>
      </c>
      <c r="F61" s="44">
        <f>SUM(F45:F60)</f>
        <v>19263.27</v>
      </c>
    </row>
    <row r="62" spans="1:6" ht="124.2" customHeight="1" x14ac:dyDescent="0.3">
      <c r="A62" s="46" t="s">
        <v>51</v>
      </c>
      <c r="B62" s="47"/>
      <c r="C62" s="47"/>
      <c r="D62" s="47"/>
      <c r="E62" s="47"/>
      <c r="F62" s="47"/>
    </row>
    <row r="64" spans="1:6" x14ac:dyDescent="0.3">
      <c r="A64" s="48" t="s">
        <v>52</v>
      </c>
      <c r="B64" s="48"/>
      <c r="C64" s="48"/>
      <c r="D64" s="48"/>
      <c r="E64" s="48"/>
      <c r="F64" s="48"/>
    </row>
    <row r="65" spans="1:6" x14ac:dyDescent="0.3">
      <c r="A65" s="49" t="s">
        <v>53</v>
      </c>
      <c r="B65" s="49"/>
      <c r="C65" s="49"/>
      <c r="D65" s="49"/>
      <c r="E65" s="50">
        <f>E27</f>
        <v>42789.62</v>
      </c>
      <c r="F65" s="50"/>
    </row>
    <row r="66" spans="1:6" x14ac:dyDescent="0.3">
      <c r="A66" s="49" t="s">
        <v>54</v>
      </c>
      <c r="B66" s="49"/>
      <c r="C66" s="49"/>
      <c r="D66" s="49"/>
      <c r="E66" s="50">
        <f>C61+D61</f>
        <v>18067.349999999999</v>
      </c>
      <c r="F66" s="50"/>
    </row>
    <row r="67" spans="1:6" x14ac:dyDescent="0.3">
      <c r="A67" s="49" t="s">
        <v>55</v>
      </c>
      <c r="B67" s="49"/>
      <c r="C67" s="49"/>
      <c r="D67" s="49"/>
      <c r="E67" s="51">
        <f>E65-E66</f>
        <v>24722.270000000004</v>
      </c>
      <c r="F67" s="51"/>
    </row>
    <row r="68" spans="1:6" x14ac:dyDescent="0.3">
      <c r="A68" s="49" t="s">
        <v>56</v>
      </c>
      <c r="B68" s="49"/>
      <c r="C68" s="49"/>
      <c r="D68" s="49"/>
      <c r="E68" s="52">
        <v>0</v>
      </c>
      <c r="F68" s="53"/>
    </row>
    <row r="69" spans="1:6" x14ac:dyDescent="0.3">
      <c r="A69" s="54" t="s">
        <v>57</v>
      </c>
      <c r="B69" s="54"/>
      <c r="C69" s="54"/>
      <c r="D69" s="54"/>
      <c r="E69" s="55">
        <f>E67-E68</f>
        <v>24722.270000000004</v>
      </c>
      <c r="F69" s="56"/>
    </row>
    <row r="91" spans="1:6" x14ac:dyDescent="0.3">
      <c r="A91" s="57" t="s">
        <v>58</v>
      </c>
      <c r="B91" s="57"/>
      <c r="C91" s="57"/>
      <c r="D91" s="57"/>
      <c r="E91" s="57"/>
      <c r="F91" s="57"/>
    </row>
    <row r="92" spans="1:6" x14ac:dyDescent="0.3">
      <c r="A92" s="57"/>
      <c r="B92" s="57"/>
      <c r="C92" s="57"/>
      <c r="D92" s="57"/>
      <c r="E92" s="57"/>
      <c r="F92" s="57"/>
    </row>
    <row r="93" spans="1:6" ht="14.4" customHeight="1" x14ac:dyDescent="0.3">
      <c r="A93" s="57"/>
      <c r="B93" s="57"/>
      <c r="C93" s="57"/>
      <c r="D93" s="57"/>
      <c r="E93" s="57"/>
      <c r="F93" s="57"/>
    </row>
    <row r="94" spans="1:6" x14ac:dyDescent="0.3">
      <c r="A94" s="57"/>
      <c r="B94" s="57"/>
      <c r="C94" s="57"/>
      <c r="D94" s="57"/>
      <c r="E94" s="57"/>
      <c r="F94" s="57"/>
    </row>
    <row r="95" spans="1:6" ht="14.4" customHeight="1" x14ac:dyDescent="0.3">
      <c r="A95" s="57"/>
      <c r="B95" s="57"/>
      <c r="C95" s="57"/>
      <c r="D95" s="57"/>
      <c r="E95" s="57"/>
      <c r="F95" s="57"/>
    </row>
    <row r="96" spans="1:6" x14ac:dyDescent="0.3">
      <c r="A96" s="57"/>
      <c r="B96" s="57"/>
      <c r="C96" s="57"/>
      <c r="D96" s="57"/>
      <c r="E96" s="57"/>
      <c r="F96" s="57"/>
    </row>
    <row r="97" spans="1:6" x14ac:dyDescent="0.3">
      <c r="A97" s="58"/>
      <c r="B97" s="58"/>
      <c r="C97" s="58"/>
      <c r="D97" s="58"/>
      <c r="E97" s="58"/>
      <c r="F97" s="58"/>
    </row>
    <row r="112" spans="1:6" x14ac:dyDescent="0.3">
      <c r="A112" s="59" t="s">
        <v>59</v>
      </c>
      <c r="B112" s="59"/>
      <c r="C112" s="59"/>
      <c r="D112" s="59"/>
      <c r="E112" s="59"/>
      <c r="F112" s="59"/>
    </row>
    <row r="113" spans="1:6" x14ac:dyDescent="0.3">
      <c r="A113" s="60"/>
      <c r="B113" s="60"/>
      <c r="C113" s="60"/>
      <c r="D113" s="60"/>
      <c r="E113" s="60"/>
      <c r="F113" s="60"/>
    </row>
    <row r="121" spans="1:6" x14ac:dyDescent="0.3">
      <c r="A121" s="61" t="s">
        <v>60</v>
      </c>
      <c r="B121" s="61"/>
      <c r="C121" s="61"/>
      <c r="D121" s="61"/>
      <c r="E121" s="61"/>
      <c r="F121" s="62"/>
    </row>
  </sheetData>
  <mergeCells count="37">
    <mergeCell ref="A113:F113"/>
    <mergeCell ref="A68:D68"/>
    <mergeCell ref="E68:F68"/>
    <mergeCell ref="A69:D69"/>
    <mergeCell ref="E69:F69"/>
    <mergeCell ref="A91:F96"/>
    <mergeCell ref="A112:F112"/>
    <mergeCell ref="A65:D65"/>
    <mergeCell ref="E65:F65"/>
    <mergeCell ref="A66:D66"/>
    <mergeCell ref="E66:F66"/>
    <mergeCell ref="A67:D67"/>
    <mergeCell ref="E67:F67"/>
    <mergeCell ref="A42:A43"/>
    <mergeCell ref="B42:B43"/>
    <mergeCell ref="F42:F43"/>
    <mergeCell ref="B44:F44"/>
    <mergeCell ref="A62:F62"/>
    <mergeCell ref="A64:F64"/>
    <mergeCell ref="A23:D23"/>
    <mergeCell ref="A24:D24"/>
    <mergeCell ref="A25:E25"/>
    <mergeCell ref="A26:D26"/>
    <mergeCell ref="A27:D27"/>
    <mergeCell ref="A29:F29"/>
    <mergeCell ref="A13:B13"/>
    <mergeCell ref="A14:B14"/>
    <mergeCell ref="A16:E16"/>
    <mergeCell ref="A20:D20"/>
    <mergeCell ref="A21:D21"/>
    <mergeCell ref="A22:D22"/>
    <mergeCell ref="A5:F5"/>
    <mergeCell ref="A7:F7"/>
    <mergeCell ref="A8:F8"/>
    <mergeCell ref="A9:F9"/>
    <mergeCell ref="A11:B11"/>
    <mergeCell ref="A12:B1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Idelice</cp:lastModifiedBy>
  <dcterms:created xsi:type="dcterms:W3CDTF">2022-12-09T08:09:08Z</dcterms:created>
  <dcterms:modified xsi:type="dcterms:W3CDTF">2022-12-09T08:12:18Z</dcterms:modified>
</cp:coreProperties>
</file>