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rcvis01\DADOS\Comum\Temporário\Prestação de Contas\"/>
    </mc:Choice>
  </mc:AlternateContent>
  <xr:revisionPtr revIDLastSave="0" documentId="13_ncr:1_{D1433F1C-8697-4351-931D-FCE361C82189}" xr6:coauthVersionLast="47" xr6:coauthVersionMax="47" xr10:uidLastSave="{00000000-0000-0000-0000-000000000000}"/>
  <bookViews>
    <workbookView xWindow="-120" yWindow="-120" windowWidth="20730" windowHeight="11160" xr2:uid="{66513BD9-885A-46EF-BD3D-72841C7DD3D5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F51" i="1"/>
  <c r="F48" i="1"/>
  <c r="E25" i="1"/>
  <c r="F64" i="1" l="1"/>
  <c r="B64" i="1"/>
  <c r="D64" i="1"/>
  <c r="E21" i="1"/>
  <c r="E23" i="1" s="1"/>
  <c r="E64" i="1"/>
  <c r="C64" i="1"/>
  <c r="E70" i="1" l="1"/>
  <c r="E26" i="1"/>
  <c r="E29" i="1"/>
  <c r="E69" i="1" s="1"/>
  <c r="E71" i="1" l="1"/>
  <c r="E73" i="1" s="1"/>
</calcChain>
</file>

<file path=xl/sharedStrings.xml><?xml version="1.0" encoding="utf-8"?>
<sst xmlns="http://schemas.openxmlformats.org/spreadsheetml/2006/main" count="64" uniqueCount="63">
  <si>
    <t>CATEGORIA OU FINALIDADE DA DESPESA (8)</t>
  </si>
  <si>
    <t xml:space="preserve">DESPESAS CONTABILIZADAS EM EXERCÍCIOS ANTERIORES E PAGAS NESTE EXERCÍCIO (R$) </t>
  </si>
  <si>
    <t xml:space="preserve">DESPESAS CONTABILIZADAS NESTE EXERCÍCIO E PAGAS NESTE EXERCÍCIO (R$) </t>
  </si>
  <si>
    <t>MARÇO</t>
  </si>
  <si>
    <t xml:space="preserve">MENSAL: </t>
  </si>
  <si>
    <t>ANEXO RP-10 - REPASSES AO TERCEIRO SETOR - DEMONSTRATIVO INTEGRAL DAS RECEITAS E DESPESAS - TERMO DE COLABORAÇÃO/FOMENTO</t>
  </si>
  <si>
    <r>
      <t>COLABORAÇÃO/FOMENTO:</t>
    </r>
    <r>
      <rPr>
        <b/>
        <sz val="10"/>
        <color theme="1"/>
        <rFont val="Arial"/>
        <family val="2"/>
      </rPr>
      <t>013/2023 - SAÚDE</t>
    </r>
    <r>
      <rPr>
        <sz val="10"/>
        <color theme="1"/>
        <rFont val="Arial"/>
        <family val="2"/>
      </rPr>
      <t xml:space="preserve">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</t>
    </r>
    <r>
      <rPr>
        <b/>
        <sz val="10"/>
        <color theme="1"/>
        <rFont val="Arial"/>
        <family val="2"/>
      </rPr>
      <t>Promover a pessoa com deficiência intelectual e autismo um conjunto de ações articuladas em rede, com o compartilhamento de informações via sistema informatizado e/ou relatórios entre os serviços parceiros (Saúde, Educação e Assistência Social), ofertas diversificadas de atenção para construção de um plano de trabalho que visa à promoção e a reabilitação em saúde</t>
    </r>
    <r>
      <rPr>
        <sz val="10"/>
        <color theme="1"/>
        <rFont val="Arial"/>
        <family val="2"/>
      </rPr>
      <t xml:space="preserve">
EXERCÍCIO:2023
ORIGEM DOS RECURSOS (1):  MUNICIPAL</t>
    </r>
  </si>
  <si>
    <t>DOCUMENTO</t>
  </si>
  <si>
    <t>DATA</t>
  </si>
  <si>
    <t>VIGÊNCIA</t>
  </si>
  <si>
    <t>VALOR - R$</t>
  </si>
  <si>
    <t>Termo de Colaboração/Fomento  nº 12/2018</t>
  </si>
  <si>
    <t>01/03/2023 A 31/03/2023</t>
  </si>
  <si>
    <t>01/01/2023 A 31/12/2023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</si>
  <si>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</si>
  <si>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</si>
  <si>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</si>
  <si>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</si>
  <si>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</si>
  <si>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</si>
  <si>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</si>
  <si>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</si>
  <si>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</si>
  <si>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</si>
  <si>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</si>
  <si>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</si>
  <si>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</si>
  <si>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</si>
  <si>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exercício/2023 bem como as despesas a pagar no exercício seguinte.</t>
    </r>
  </si>
  <si>
    <t>DESPESAS CONTABILIZADAS NESTE EXERCÍCIO (R$)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</si>
  <si>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</si>
  <si>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</si>
  <si>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</si>
  <si>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</si>
  <si>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</si>
  <si>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</si>
  <si>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 PMV SAÚDE</t>
  </si>
  <si>
    <t>Recursos humanos (6) CEIVI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</si>
  <si>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</si>
  <si>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</si>
  <si>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</si>
  <si>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</si>
  <si>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</si>
  <si>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</si>
  <si>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</si>
  <si>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</si>
  <si>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</si>
  <si>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</si>
  <si>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</si>
  <si>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</si>
  <si>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</si>
  <si>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</si>
  <si>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</si>
  <si>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</si>
  <si>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</si>
  <si>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</si>
  <si>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</si>
  <si>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</si>
  <si>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</si>
  <si>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</si>
  <si>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</si>
  <si>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abril de 2023</t>
  </si>
  <si>
    <t>Responsáveis pela Organização da Sociedade Civil: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</si>
</sst>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b/>
      <sz val="7"/>
      <color theme="0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rgb="FFDFDFDF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44" fontId="8" fillId="2" borderId="1" xfId="1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 wrapText="1"/>
    </xf>
    <xf numFmtId="4" fontId="11" fillId="2" borderId="5" xfId="1" applyNumberFormat="1" applyFont="1" applyFill="1" applyBorder="1" applyAlignment="1">
      <alignment horizontal="right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0" fillId="2" borderId="5" xfId="0" applyFill="1" applyBorder="1"/>
    <xf numFmtId="44" fontId="12" fillId="2" borderId="1" xfId="1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left" vertical="center" wrapText="1"/>
    </xf>
    <xf numFmtId="4" fontId="15" fillId="6" borderId="1" xfId="0" applyNumberFormat="1" applyFont="1" applyFill="1" applyBorder="1" applyAlignment="1">
      <alignment horizontal="right" vertical="center" wrapText="1"/>
    </xf>
    <xf numFmtId="4" fontId="11" fillId="6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3" borderId="1" xfId="1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1" fillId="0" borderId="0" xfId="0" applyFont="1"/>
    <xf numFmtId="44" fontId="0" fillId="0" borderId="0" xfId="0" applyNumberFormat="1"/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 xr:uid="{CFF0FB42-F0F7-4EE3-9D13-32D79B705A98}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28574</xdr:rowOff>
    </xdr:from>
    <xdr:to>
      <xdr:col>5</xdr:col>
      <xdr:colOff>981074</xdr:colOff>
      <xdr:row>5</xdr:row>
      <xdr:rowOff>57149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A3B34F4-0CBF-4392-8668-7743C94CE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4"/>
          <a:ext cx="672274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17145</xdr:rowOff>
    </xdr:from>
    <xdr:to>
      <xdr:col>5</xdr:col>
      <xdr:colOff>1009649</xdr:colOff>
      <xdr:row>43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580D820-EA4B-4C43-B36E-2CB1EE1E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68765"/>
          <a:ext cx="6770369" cy="847725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79</xdr:row>
      <xdr:rowOff>0</xdr:rowOff>
    </xdr:from>
    <xdr:to>
      <xdr:col>5</xdr:col>
      <xdr:colOff>828675</xdr:colOff>
      <xdr:row>79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2A75BB20-2E6A-403E-A2F9-32695F95C5C4}"/>
            </a:ext>
          </a:extLst>
        </xdr:cNvPr>
        <xdr:cNvCxnSpPr/>
      </xdr:nvCxnSpPr>
      <xdr:spPr>
        <a:xfrm>
          <a:off x="2889885" y="2001012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CEIVI%20-%20PMV\Presta&#231;&#227;o%20de%20Contas%20-%20Mensal\Sa&#250;de\Anexo%20-%20RP10\PMV%20Financeiro%20Sa&#250;de_12_2018.xlsx" TargetMode="External"/><Relationship Id="rId1" Type="http://schemas.openxmlformats.org/officeDocument/2006/relationships/externalLinkPath" Target="/CEIVI%20-%20PMV/Presta&#231;&#227;o%20de%20Contas%20-%20Mensal/Sa&#250;de/Anexo%20-%20RP10/PMV%20Financeiro%20Sa&#250;de_12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0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  <sheetName val="PMV Financeiro Saúde_12_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85E75B-D80F-41E0-9307-03C118924088}" name="Tabela9" displayName="Tabela9" ref="A19:E21" totalsRowShown="0" headerRowDxfId="8" dataDxfId="6" headerRowBorderDxfId="7" tableBorderDxfId="5">
  <autoFilter ref="A19:E21" xr:uid="{1E85E75B-D80F-41E0-9307-03C118924088}"/>
  <tableColumns count="5">
    <tableColumn id="1" xr3:uid="{B26BDC1C-7C07-4454-90A4-BD4E81264182}" name="DATA PREVISTA PARA O REPASSE (2)" dataDxfId="4"/>
    <tableColumn id="2" xr3:uid="{97F6BF5A-265E-40F9-A893-83E041E34FDE}" name="VALORES PREVISTOS (R$)" dataDxfId="3"/>
    <tableColumn id="3" xr3:uid="{D380426E-033F-4DBA-8095-0E75DD35BA42}" name="DATA DO REPASSE" dataDxfId="2"/>
    <tableColumn id="4" xr3:uid="{4ABB36FB-2E56-4834-9D7A-D73F9F9B4FC5}" name="NÚMERO DO DOCUMENTO DE CRÉDITO" dataDxfId="1"/>
    <tableColumn id="5" xr3:uid="{5AA4C3F5-F579-4836-8231-71AE2FCFE6B9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5FE-574A-4EBA-83E0-2032EDDC9A5B}">
  <dimension ref="A7:G80"/>
  <sheetViews>
    <sheetView tabSelected="1" topLeftCell="A44" workbookViewId="0">
      <selection activeCell="L46" sqref="L46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5703125" customWidth="1"/>
    <col min="7" max="7" width="14" bestFit="1" customWidth="1"/>
  </cols>
  <sheetData>
    <row r="7" spans="1:6" ht="23.25" x14ac:dyDescent="0.35">
      <c r="A7" s="56" t="s">
        <v>4</v>
      </c>
      <c r="B7" s="56"/>
      <c r="C7" s="56"/>
      <c r="D7" s="56"/>
      <c r="E7" s="57" t="s">
        <v>3</v>
      </c>
      <c r="F7" s="58"/>
    </row>
    <row r="8" spans="1:6" x14ac:dyDescent="0.25">
      <c r="A8" s="1"/>
      <c r="B8" s="1"/>
      <c r="C8" s="1"/>
      <c r="D8" s="1"/>
      <c r="E8" s="1"/>
      <c r="F8" s="2"/>
    </row>
    <row r="9" spans="1:6" ht="25.9" customHeight="1" x14ac:dyDescent="0.25">
      <c r="A9" s="59" t="s">
        <v>5</v>
      </c>
      <c r="B9" s="59"/>
      <c r="C9" s="59"/>
      <c r="D9" s="59"/>
      <c r="E9" s="59"/>
      <c r="F9" s="59"/>
    </row>
    <row r="10" spans="1:6" ht="173.45" customHeight="1" x14ac:dyDescent="0.25">
      <c r="A10" s="60" t="s">
        <v>6</v>
      </c>
      <c r="B10" s="61"/>
      <c r="C10" s="61"/>
      <c r="D10" s="61"/>
      <c r="E10" s="61"/>
      <c r="F10" s="61"/>
    </row>
    <row r="11" spans="1:6" x14ac:dyDescent="0.25">
      <c r="A11" s="62"/>
      <c r="B11" s="62"/>
      <c r="C11" s="62"/>
      <c r="D11" s="62"/>
      <c r="E11" s="62"/>
      <c r="F11" s="62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63" t="s">
        <v>7</v>
      </c>
      <c r="B13" s="63"/>
      <c r="C13" s="4" t="s">
        <v>8</v>
      </c>
      <c r="D13" s="4" t="s">
        <v>9</v>
      </c>
      <c r="E13" s="4" t="s">
        <v>10</v>
      </c>
    </row>
    <row r="14" spans="1:6" ht="18" x14ac:dyDescent="0.25">
      <c r="A14" s="64" t="s">
        <v>11</v>
      </c>
      <c r="B14" s="65"/>
      <c r="C14" s="5" t="s">
        <v>12</v>
      </c>
      <c r="D14" s="6" t="s">
        <v>13</v>
      </c>
      <c r="E14" s="7">
        <v>3234000</v>
      </c>
    </row>
    <row r="15" spans="1:6" x14ac:dyDescent="0.25">
      <c r="A15" s="50" t="s">
        <v>14</v>
      </c>
      <c r="B15" s="50"/>
      <c r="C15" s="6"/>
      <c r="D15" s="6"/>
      <c r="E15" s="7"/>
    </row>
    <row r="16" spans="1:6" x14ac:dyDescent="0.25">
      <c r="A16" s="50" t="s">
        <v>14</v>
      </c>
      <c r="B16" s="50"/>
      <c r="C16" s="6"/>
      <c r="D16" s="6"/>
      <c r="E16" s="7"/>
    </row>
    <row r="18" spans="1:7" x14ac:dyDescent="0.25">
      <c r="A18" s="66" t="s">
        <v>15</v>
      </c>
      <c r="B18" s="67"/>
      <c r="C18" s="67"/>
      <c r="D18" s="67"/>
      <c r="E18" s="68"/>
    </row>
    <row r="19" spans="1:7" ht="27" x14ac:dyDescent="0.25">
      <c r="A19" s="8" t="s">
        <v>16</v>
      </c>
      <c r="B19" s="8" t="s">
        <v>17</v>
      </c>
      <c r="C19" s="8" t="s">
        <v>18</v>
      </c>
      <c r="D19" s="8" t="s">
        <v>19</v>
      </c>
      <c r="E19" s="9" t="s">
        <v>20</v>
      </c>
    </row>
    <row r="20" spans="1:7" x14ac:dyDescent="0.25">
      <c r="A20" s="12">
        <v>45012</v>
      </c>
      <c r="B20" s="13">
        <v>269500</v>
      </c>
      <c r="C20" s="14">
        <v>45000</v>
      </c>
      <c r="D20" s="15">
        <v>104822</v>
      </c>
      <c r="E20" s="11">
        <v>269500</v>
      </c>
    </row>
    <row r="21" spans="1:7" x14ac:dyDescent="0.25">
      <c r="A21" s="12"/>
      <c r="B21" s="16"/>
      <c r="C21" s="16"/>
      <c r="D21" s="16"/>
      <c r="E21" s="17">
        <f>SUBTOTAL(109,E20:E20)</f>
        <v>269500</v>
      </c>
    </row>
    <row r="22" spans="1:7" x14ac:dyDescent="0.25">
      <c r="A22" s="52" t="s">
        <v>21</v>
      </c>
      <c r="B22" s="53"/>
      <c r="C22" s="53"/>
      <c r="D22" s="54"/>
      <c r="E22" s="10">
        <v>268587.25</v>
      </c>
      <c r="G22" s="36"/>
    </row>
    <row r="23" spans="1:7" x14ac:dyDescent="0.25">
      <c r="A23" s="50" t="s">
        <v>22</v>
      </c>
      <c r="B23" s="50"/>
      <c r="C23" s="50"/>
      <c r="D23" s="50"/>
      <c r="E23" s="10">
        <f>E21</f>
        <v>269500</v>
      </c>
      <c r="G23" s="36"/>
    </row>
    <row r="24" spans="1:7" x14ac:dyDescent="0.25">
      <c r="A24" s="50" t="s">
        <v>23</v>
      </c>
      <c r="B24" s="50"/>
      <c r="C24" s="50"/>
      <c r="D24" s="50"/>
      <c r="E24" s="10">
        <v>3665.42</v>
      </c>
      <c r="G24" s="36"/>
    </row>
    <row r="25" spans="1:7" x14ac:dyDescent="0.25">
      <c r="A25" s="50" t="s">
        <v>24</v>
      </c>
      <c r="B25" s="50"/>
      <c r="C25" s="50"/>
      <c r="D25" s="50"/>
      <c r="E25" s="10">
        <f t="shared" ref="E25" si="0">B46</f>
        <v>0</v>
      </c>
      <c r="G25" s="36"/>
    </row>
    <row r="26" spans="1:7" x14ac:dyDescent="0.25">
      <c r="A26" s="50" t="s">
        <v>25</v>
      </c>
      <c r="B26" s="50"/>
      <c r="C26" s="50"/>
      <c r="D26" s="50"/>
      <c r="E26" s="10">
        <f>SUM(E22:E25)</f>
        <v>541752.67000000004</v>
      </c>
      <c r="G26" s="36"/>
    </row>
    <row r="27" spans="1:7" x14ac:dyDescent="0.25">
      <c r="A27" s="55"/>
      <c r="B27" s="55"/>
      <c r="C27" s="55"/>
      <c r="D27" s="55"/>
      <c r="E27" s="55"/>
      <c r="G27" s="36"/>
    </row>
    <row r="28" spans="1:7" x14ac:dyDescent="0.25">
      <c r="A28" s="50" t="s">
        <v>26</v>
      </c>
      <c r="B28" s="50"/>
      <c r="C28" s="50"/>
      <c r="D28" s="50"/>
      <c r="E28" s="10">
        <v>11606.69</v>
      </c>
      <c r="G28" s="36"/>
    </row>
    <row r="29" spans="1:7" x14ac:dyDescent="0.25">
      <c r="A29" s="50" t="s">
        <v>27</v>
      </c>
      <c r="B29" s="50"/>
      <c r="C29" s="50"/>
      <c r="D29" s="50"/>
      <c r="E29" s="10">
        <f>E28+E26</f>
        <v>553359.35999999999</v>
      </c>
    </row>
    <row r="30" spans="1:7" ht="56.45" customHeight="1" x14ac:dyDescent="0.25">
      <c r="A30" s="51" t="s">
        <v>28</v>
      </c>
      <c r="B30" s="51"/>
      <c r="C30" s="51"/>
      <c r="D30" s="51"/>
      <c r="E30" s="51"/>
      <c r="F30" s="51"/>
    </row>
    <row r="31" spans="1:7" x14ac:dyDescent="0.25">
      <c r="A31" s="18"/>
      <c r="B31" s="18"/>
      <c r="C31" s="18"/>
      <c r="D31" s="18"/>
      <c r="E31" s="18"/>
      <c r="F31" s="18"/>
    </row>
    <row r="32" spans="1:7" x14ac:dyDescent="0.25">
      <c r="A32" s="18"/>
      <c r="B32" s="18"/>
      <c r="C32" s="18"/>
      <c r="D32" s="18"/>
      <c r="E32" s="18"/>
      <c r="F32" s="18"/>
    </row>
    <row r="33" spans="1:6" x14ac:dyDescent="0.25">
      <c r="A33" s="18"/>
      <c r="B33" s="18"/>
      <c r="C33" s="18"/>
      <c r="D33" s="18"/>
      <c r="E33" s="18"/>
      <c r="F33" s="18"/>
    </row>
    <row r="34" spans="1:6" x14ac:dyDescent="0.25">
      <c r="A34" s="18"/>
      <c r="B34" s="18"/>
      <c r="C34" s="18"/>
      <c r="D34" s="18"/>
      <c r="E34" s="18"/>
      <c r="F34" s="18"/>
    </row>
    <row r="35" spans="1:6" x14ac:dyDescent="0.25">
      <c r="A35" s="18"/>
      <c r="B35" s="18"/>
      <c r="C35" s="18"/>
      <c r="D35" s="18"/>
      <c r="E35" s="18"/>
      <c r="F35" s="18"/>
    </row>
    <row r="36" spans="1:6" x14ac:dyDescent="0.25">
      <c r="A36" s="18"/>
      <c r="B36" s="18"/>
      <c r="C36" s="18"/>
      <c r="D36" s="18"/>
      <c r="E36" s="18"/>
      <c r="F36" s="18"/>
    </row>
    <row r="37" spans="1:6" x14ac:dyDescent="0.25">
      <c r="A37" s="18"/>
      <c r="B37" s="18"/>
      <c r="C37" s="18"/>
      <c r="D37" s="18"/>
      <c r="E37" s="18"/>
      <c r="F37" s="18"/>
    </row>
    <row r="38" spans="1:6" x14ac:dyDescent="0.25">
      <c r="A38" s="18"/>
      <c r="B38" s="18"/>
      <c r="C38" s="18"/>
      <c r="D38" s="18"/>
      <c r="E38" s="18"/>
      <c r="F38" s="18"/>
    </row>
    <row r="45" spans="1:6" ht="67.5" x14ac:dyDescent="0.25">
      <c r="A45" s="45" t="s">
        <v>0</v>
      </c>
      <c r="B45" s="45" t="s">
        <v>29</v>
      </c>
      <c r="C45" s="20" t="s">
        <v>1</v>
      </c>
      <c r="D45" s="20" t="s">
        <v>2</v>
      </c>
      <c r="E45" s="20" t="s">
        <v>30</v>
      </c>
      <c r="F45" s="45" t="s">
        <v>31</v>
      </c>
    </row>
    <row r="46" spans="1:6" x14ac:dyDescent="0.25">
      <c r="A46" s="45"/>
      <c r="B46" s="45"/>
      <c r="C46" s="21" t="s">
        <v>32</v>
      </c>
      <c r="D46" s="21" t="s">
        <v>33</v>
      </c>
      <c r="E46" s="21" t="s">
        <v>34</v>
      </c>
      <c r="F46" s="45"/>
    </row>
    <row r="47" spans="1:6" x14ac:dyDescent="0.25">
      <c r="A47" s="19"/>
      <c r="B47" s="45" t="s">
        <v>35</v>
      </c>
      <c r="C47" s="45"/>
      <c r="D47" s="45"/>
      <c r="E47" s="45"/>
      <c r="F47" s="45"/>
    </row>
    <row r="48" spans="1:6" ht="22.5" x14ac:dyDescent="0.25">
      <c r="A48" s="22" t="s">
        <v>36</v>
      </c>
      <c r="B48" s="23">
        <v>174596.56</v>
      </c>
      <c r="C48" s="24">
        <v>515.79</v>
      </c>
      <c r="D48" s="24">
        <v>157626.26</v>
      </c>
      <c r="E48" s="24">
        <v>158142.05000000002</v>
      </c>
      <c r="F48" s="23">
        <f>[1]!Tabela12[[#Totals],[Valores5]]</f>
        <v>0</v>
      </c>
    </row>
    <row r="49" spans="1:6" ht="22.5" x14ac:dyDescent="0.25">
      <c r="A49" s="25" t="s">
        <v>37</v>
      </c>
      <c r="B49" s="26">
        <v>0</v>
      </c>
      <c r="C49" s="26">
        <v>0</v>
      </c>
      <c r="D49" s="26">
        <v>11106.07</v>
      </c>
      <c r="E49" s="26">
        <v>11106.07</v>
      </c>
      <c r="F49" s="27">
        <v>0</v>
      </c>
    </row>
    <row r="50" spans="1:6" x14ac:dyDescent="0.25">
      <c r="A50" s="28" t="s">
        <v>38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</row>
    <row r="51" spans="1:6" ht="22.5" x14ac:dyDescent="0.25">
      <c r="A51" s="22" t="s">
        <v>39</v>
      </c>
      <c r="B51" s="24">
        <v>1658.19</v>
      </c>
      <c r="C51" s="24">
        <v>0</v>
      </c>
      <c r="D51" s="24">
        <v>1658.19</v>
      </c>
      <c r="E51" s="24">
        <v>1658.19</v>
      </c>
      <c r="F51" s="24">
        <f>[1]!Tabela121416[[#Totals],[Valores5]]</f>
        <v>0</v>
      </c>
    </row>
    <row r="52" spans="1:6" ht="22.5" x14ac:dyDescent="0.25">
      <c r="A52" s="28" t="s">
        <v>40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</row>
    <row r="53" spans="1:6" ht="22.5" x14ac:dyDescent="0.25">
      <c r="A53" s="22" t="s">
        <v>41</v>
      </c>
      <c r="B53" s="24">
        <v>1798.28</v>
      </c>
      <c r="C53" s="24">
        <v>0</v>
      </c>
      <c r="D53" s="24">
        <v>1798.28</v>
      </c>
      <c r="E53" s="24">
        <v>1798.28</v>
      </c>
      <c r="F53" s="24">
        <v>0</v>
      </c>
    </row>
    <row r="54" spans="1:6" ht="22.5" x14ac:dyDescent="0.25">
      <c r="A54" s="28" t="s">
        <v>42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</row>
    <row r="55" spans="1:6" ht="22.5" x14ac:dyDescent="0.25">
      <c r="A55" s="22" t="s">
        <v>43</v>
      </c>
      <c r="B55" s="24">
        <v>35343.910000000003</v>
      </c>
      <c r="C55" s="24">
        <v>0</v>
      </c>
      <c r="D55" s="24">
        <v>35343.910000000003</v>
      </c>
      <c r="E55" s="24">
        <v>35343.910000000003</v>
      </c>
      <c r="F55" s="24">
        <v>0</v>
      </c>
    </row>
    <row r="56" spans="1:6" x14ac:dyDescent="0.25">
      <c r="A56" s="28" t="s">
        <v>44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</row>
    <row r="57" spans="1:6" x14ac:dyDescent="0.25">
      <c r="A57" s="28" t="s">
        <v>45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</row>
    <row r="58" spans="1:6" ht="22.5" x14ac:dyDescent="0.25">
      <c r="A58" s="28" t="s">
        <v>46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</row>
    <row r="59" spans="1:6" x14ac:dyDescent="0.25">
      <c r="A59" s="28" t="s">
        <v>47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</row>
    <row r="60" spans="1:6" ht="22.5" x14ac:dyDescent="0.25">
      <c r="A60" s="28" t="s">
        <v>48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</row>
    <row r="61" spans="1:6" x14ac:dyDescent="0.25">
      <c r="A61" s="28" t="s">
        <v>49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</row>
    <row r="62" spans="1:6" ht="33.75" x14ac:dyDescent="0.25">
      <c r="A62" s="22" t="s">
        <v>50</v>
      </c>
      <c r="B62" s="30">
        <v>500.62</v>
      </c>
      <c r="C62" s="30">
        <v>0</v>
      </c>
      <c r="D62" s="30">
        <v>500.62</v>
      </c>
      <c r="E62" s="30">
        <v>500.62</v>
      </c>
      <c r="F62" s="30">
        <v>0</v>
      </c>
    </row>
    <row r="63" spans="1:6" x14ac:dyDescent="0.25">
      <c r="A63" s="28" t="s">
        <v>51</v>
      </c>
      <c r="B63" s="29">
        <v>0</v>
      </c>
      <c r="C63" s="29">
        <v>0</v>
      </c>
      <c r="D63" s="29">
        <v>0</v>
      </c>
      <c r="E63" s="29">
        <f t="shared" ref="E63" si="1">C63+D63</f>
        <v>0</v>
      </c>
      <c r="F63" s="29">
        <v>0</v>
      </c>
    </row>
    <row r="64" spans="1:6" x14ac:dyDescent="0.25">
      <c r="A64" s="31" t="s">
        <v>52</v>
      </c>
      <c r="B64" s="32">
        <f>SUM(B48:B63)</f>
        <v>213897.56</v>
      </c>
      <c r="C64" s="29">
        <f>SUM(C48:C63)</f>
        <v>515.79</v>
      </c>
      <c r="D64" s="32">
        <f>SUM(D48:D63)</f>
        <v>208033.33000000002</v>
      </c>
      <c r="E64" s="32">
        <f>SUM(E48:E63)</f>
        <v>208549.12000000002</v>
      </c>
      <c r="F64" s="32">
        <f>SUM(F48:F63)</f>
        <v>0</v>
      </c>
    </row>
    <row r="65" spans="1:6" x14ac:dyDescent="0.25">
      <c r="A65" s="46" t="s">
        <v>53</v>
      </c>
      <c r="B65" s="46"/>
      <c r="C65" s="46"/>
      <c r="D65" s="46"/>
      <c r="E65" s="46"/>
      <c r="F65" s="46"/>
    </row>
    <row r="66" spans="1:6" x14ac:dyDescent="0.25">
      <c r="A66" s="47"/>
      <c r="B66" s="47"/>
      <c r="C66" s="47"/>
      <c r="D66" s="47"/>
      <c r="E66" s="47"/>
      <c r="F66" s="47"/>
    </row>
    <row r="67" spans="1:6" ht="89.45" customHeight="1" x14ac:dyDescent="0.25">
      <c r="A67" s="47"/>
      <c r="B67" s="47"/>
      <c r="C67" s="47"/>
      <c r="D67" s="47"/>
      <c r="E67" s="47"/>
      <c r="F67" s="47"/>
    </row>
    <row r="68" spans="1:6" x14ac:dyDescent="0.25">
      <c r="A68" s="48" t="s">
        <v>54</v>
      </c>
      <c r="B68" s="48"/>
      <c r="C68" s="48"/>
      <c r="D68" s="48"/>
      <c r="E68" s="48"/>
      <c r="F68" s="48"/>
    </row>
    <row r="69" spans="1:6" x14ac:dyDescent="0.25">
      <c r="A69" s="40" t="s">
        <v>55</v>
      </c>
      <c r="B69" s="40"/>
      <c r="C69" s="40"/>
      <c r="D69" s="40"/>
      <c r="E69" s="49">
        <f>E29</f>
        <v>553359.35999999999</v>
      </c>
      <c r="F69" s="49"/>
    </row>
    <row r="70" spans="1:6" x14ac:dyDescent="0.25">
      <c r="A70" s="40" t="s">
        <v>56</v>
      </c>
      <c r="B70" s="40"/>
      <c r="C70" s="40"/>
      <c r="D70" s="40"/>
      <c r="E70" s="49">
        <f>C64+D64</f>
        <v>208549.12000000002</v>
      </c>
      <c r="F70" s="49"/>
    </row>
    <row r="71" spans="1:6" x14ac:dyDescent="0.25">
      <c r="A71" s="40" t="s">
        <v>57</v>
      </c>
      <c r="B71" s="40"/>
      <c r="C71" s="40"/>
      <c r="D71" s="40"/>
      <c r="E71" s="41">
        <f>E69-E70</f>
        <v>344810.23999999999</v>
      </c>
      <c r="F71" s="41"/>
    </row>
    <row r="72" spans="1:6" x14ac:dyDescent="0.25">
      <c r="A72" s="40" t="s">
        <v>58</v>
      </c>
      <c r="B72" s="40"/>
      <c r="C72" s="40"/>
      <c r="D72" s="40"/>
      <c r="E72" s="42">
        <v>0</v>
      </c>
      <c r="F72" s="42"/>
    </row>
    <row r="73" spans="1:6" x14ac:dyDescent="0.25">
      <c r="A73" s="43" t="s">
        <v>59</v>
      </c>
      <c r="B73" s="43"/>
      <c r="C73" s="43"/>
      <c r="D73" s="43"/>
      <c r="E73" s="44">
        <f>E71</f>
        <v>344810.23999999999</v>
      </c>
      <c r="F73" s="44"/>
    </row>
    <row r="74" spans="1:6" x14ac:dyDescent="0.25">
      <c r="A74" s="37" t="s">
        <v>60</v>
      </c>
      <c r="B74" s="37"/>
      <c r="C74" s="37"/>
      <c r="D74" s="37"/>
      <c r="E74" s="37"/>
      <c r="F74" s="37"/>
    </row>
    <row r="75" spans="1:6" x14ac:dyDescent="0.25">
      <c r="A75" s="38"/>
      <c r="B75" s="38"/>
      <c r="C75" s="38"/>
      <c r="D75" s="38"/>
      <c r="E75" s="38"/>
      <c r="F75" s="38"/>
    </row>
    <row r="76" spans="1:6" ht="19.899999999999999" customHeight="1" x14ac:dyDescent="0.25">
      <c r="A76" s="38"/>
      <c r="B76" s="38"/>
      <c r="C76" s="38"/>
      <c r="D76" s="38"/>
      <c r="E76" s="38"/>
      <c r="F76" s="38"/>
    </row>
    <row r="77" spans="1:6" x14ac:dyDescent="0.25">
      <c r="A77" s="39" t="s">
        <v>61</v>
      </c>
      <c r="B77" s="39"/>
      <c r="C77" s="39"/>
      <c r="D77" s="39"/>
      <c r="E77" s="39"/>
      <c r="F77" s="39"/>
    </row>
    <row r="78" spans="1:6" x14ac:dyDescent="0.25">
      <c r="A78" s="33"/>
      <c r="B78" s="33"/>
      <c r="C78" s="33"/>
      <c r="D78" s="33"/>
      <c r="E78" s="33"/>
      <c r="F78" s="33"/>
    </row>
    <row r="79" spans="1:6" x14ac:dyDescent="0.25">
      <c r="A79" s="33"/>
      <c r="B79" s="33"/>
      <c r="C79" s="33"/>
      <c r="D79" s="33"/>
      <c r="E79" s="33"/>
      <c r="F79" s="33"/>
    </row>
    <row r="80" spans="1:6" x14ac:dyDescent="0.25">
      <c r="A80" s="34" t="s">
        <v>62</v>
      </c>
      <c r="B80" s="34"/>
      <c r="C80" s="34"/>
      <c r="D80" s="34"/>
      <c r="E80" s="34"/>
      <c r="F80" s="35"/>
    </row>
  </sheetData>
  <mergeCells count="37">
    <mergeCell ref="A27:E27"/>
    <mergeCell ref="A7:D7"/>
    <mergeCell ref="E7:F7"/>
    <mergeCell ref="A9:F9"/>
    <mergeCell ref="A10:F10"/>
    <mergeCell ref="A11:F11"/>
    <mergeCell ref="A13:B13"/>
    <mergeCell ref="A14:B14"/>
    <mergeCell ref="A15:B15"/>
    <mergeCell ref="A16:B16"/>
    <mergeCell ref="A18:E18"/>
    <mergeCell ref="A22:D22"/>
    <mergeCell ref="A23:D23"/>
    <mergeCell ref="A24:D24"/>
    <mergeCell ref="A25:D25"/>
    <mergeCell ref="A26:D26"/>
    <mergeCell ref="A70:D70"/>
    <mergeCell ref="E70:F70"/>
    <mergeCell ref="A28:D28"/>
    <mergeCell ref="A29:D29"/>
    <mergeCell ref="A30:F30"/>
    <mergeCell ref="A45:A46"/>
    <mergeCell ref="B45:B46"/>
    <mergeCell ref="F45:F46"/>
    <mergeCell ref="B47:F47"/>
    <mergeCell ref="A65:F67"/>
    <mergeCell ref="A68:F68"/>
    <mergeCell ref="A69:D69"/>
    <mergeCell ref="E69:F69"/>
    <mergeCell ref="A74:F76"/>
    <mergeCell ref="A77:F77"/>
    <mergeCell ref="A71:D71"/>
    <mergeCell ref="E71:F71"/>
    <mergeCell ref="A72:D72"/>
    <mergeCell ref="E72:F72"/>
    <mergeCell ref="A73:D73"/>
    <mergeCell ref="E73:F73"/>
  </mergeCells>
  <pageMargins left="0.11811023622047245" right="0.11811023622047245" top="0.19685039370078741" bottom="0.19685039370078741" header="0.31496062992125984" footer="0.31496062992125984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Maria Idalice Porto Ribeiro</cp:lastModifiedBy>
  <cp:lastPrinted>2023-04-07T19:16:54Z</cp:lastPrinted>
  <dcterms:created xsi:type="dcterms:W3CDTF">2023-04-07T18:34:19Z</dcterms:created>
  <dcterms:modified xsi:type="dcterms:W3CDTF">2023-04-10T16:25:03Z</dcterms:modified>
</cp:coreProperties>
</file>